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781"/>
  </bookViews>
  <sheets>
    <sheet name="Cuadro 3 RCN" sheetId="81" r:id="rId1"/>
  </sheets>
  <definedNames>
    <definedName name="_xlnm.Print_Area" localSheetId="0">'Cuadro 3 RCN'!$A$1:$P$113</definedName>
    <definedName name="_xlnm.Print_Titles" localSheetId="0">'Cuadro 3 RCN'!$8:$13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04" i="81" l="1"/>
  <c r="H104" i="81"/>
  <c r="C104" i="81"/>
  <c r="M103" i="81"/>
  <c r="H103" i="81"/>
  <c r="C103" i="81"/>
  <c r="M102" i="81"/>
  <c r="H102" i="81"/>
  <c r="C102" i="81"/>
  <c r="C99" i="81" s="1"/>
  <c r="M101" i="81"/>
  <c r="M99" i="81" s="1"/>
  <c r="H101" i="81"/>
  <c r="C101" i="81"/>
  <c r="M100" i="81"/>
  <c r="H100" i="81"/>
  <c r="C100" i="81"/>
  <c r="O99" i="81"/>
  <c r="N99" i="81"/>
  <c r="L99" i="81"/>
  <c r="K99" i="81"/>
  <c r="J99" i="81"/>
  <c r="I99" i="81"/>
  <c r="G99" i="81"/>
  <c r="F99" i="81"/>
  <c r="E99" i="81"/>
  <c r="D99" i="81"/>
  <c r="M98" i="81"/>
  <c r="H98" i="81"/>
  <c r="C98" i="81"/>
  <c r="M97" i="81"/>
  <c r="H97" i="81"/>
  <c r="H94" i="81" s="1"/>
  <c r="C97" i="81"/>
  <c r="C94" i="81" s="1"/>
  <c r="M96" i="81"/>
  <c r="M94" i="81" s="1"/>
  <c r="M93" i="81" s="1"/>
  <c r="H96" i="81"/>
  <c r="C96" i="81"/>
  <c r="M95" i="81"/>
  <c r="H95" i="81"/>
  <c r="C95" i="81"/>
  <c r="O94" i="81"/>
  <c r="N94" i="81"/>
  <c r="L94" i="81"/>
  <c r="K94" i="81"/>
  <c r="J94" i="81"/>
  <c r="I94" i="81"/>
  <c r="I93" i="81" s="1"/>
  <c r="G94" i="81"/>
  <c r="G93" i="81" s="1"/>
  <c r="F94" i="81"/>
  <c r="F93" i="81" s="1"/>
  <c r="E94" i="81"/>
  <c r="E93" i="81" s="1"/>
  <c r="D94" i="81"/>
  <c r="D93" i="81" s="1"/>
  <c r="O93" i="81"/>
  <c r="N93" i="81"/>
  <c r="L93" i="81"/>
  <c r="K93" i="81"/>
  <c r="J93" i="81"/>
  <c r="M92" i="81"/>
  <c r="H92" i="81"/>
  <c r="C92" i="81"/>
  <c r="M91" i="81"/>
  <c r="H91" i="81"/>
  <c r="C91" i="81"/>
  <c r="C90" i="81" s="1"/>
  <c r="O90" i="81"/>
  <c r="N90" i="81"/>
  <c r="M90" i="81"/>
  <c r="L90" i="81"/>
  <c r="K90" i="81"/>
  <c r="J90" i="81"/>
  <c r="I90" i="81"/>
  <c r="H90" i="81"/>
  <c r="G90" i="81"/>
  <c r="F90" i="81"/>
  <c r="E90" i="81"/>
  <c r="D90" i="81"/>
  <c r="M89" i="81"/>
  <c r="H89" i="81"/>
  <c r="C89" i="81"/>
  <c r="M88" i="81"/>
  <c r="H88" i="81"/>
  <c r="C88" i="81"/>
  <c r="M87" i="81"/>
  <c r="H87" i="81"/>
  <c r="C87" i="81"/>
  <c r="O86" i="81"/>
  <c r="N86" i="81"/>
  <c r="M86" i="81"/>
  <c r="L86" i="81"/>
  <c r="K86" i="81"/>
  <c r="J86" i="81"/>
  <c r="I86" i="81"/>
  <c r="H86" i="81"/>
  <c r="G86" i="81"/>
  <c r="F86" i="81"/>
  <c r="E86" i="81"/>
  <c r="D86" i="81"/>
  <c r="C86" i="81"/>
  <c r="M85" i="81"/>
  <c r="H85" i="81"/>
  <c r="C85" i="81"/>
  <c r="M84" i="81"/>
  <c r="H84" i="81"/>
  <c r="C84" i="81"/>
  <c r="M83" i="81"/>
  <c r="H83" i="81"/>
  <c r="C83" i="81"/>
  <c r="O82" i="81"/>
  <c r="N82" i="81"/>
  <c r="M82" i="81"/>
  <c r="M81" i="81" s="1"/>
  <c r="L82" i="81"/>
  <c r="K82" i="81"/>
  <c r="J82" i="81"/>
  <c r="I82" i="81"/>
  <c r="H82" i="81"/>
  <c r="G82" i="81"/>
  <c r="F82" i="81"/>
  <c r="F81" i="81" s="1"/>
  <c r="E82" i="81"/>
  <c r="E81" i="81" s="1"/>
  <c r="E80" i="81" s="1"/>
  <c r="E78" i="81" s="1"/>
  <c r="D82" i="81"/>
  <c r="C82" i="81"/>
  <c r="O81" i="81"/>
  <c r="O80" i="81" s="1"/>
  <c r="O78" i="81" s="1"/>
  <c r="N81" i="81"/>
  <c r="N80" i="81" s="1"/>
  <c r="N78" i="81" s="1"/>
  <c r="M79" i="81"/>
  <c r="H79" i="81"/>
  <c r="C79" i="81"/>
  <c r="M77" i="81"/>
  <c r="H77" i="81"/>
  <c r="C77" i="81"/>
  <c r="M76" i="81"/>
  <c r="H76" i="81"/>
  <c r="C76" i="81"/>
  <c r="M75" i="81"/>
  <c r="M73" i="81" s="1"/>
  <c r="H75" i="81"/>
  <c r="H73" i="81" s="1"/>
  <c r="C75" i="81"/>
  <c r="M74" i="81"/>
  <c r="H74" i="81"/>
  <c r="C74" i="81"/>
  <c r="O73" i="81"/>
  <c r="N73" i="81"/>
  <c r="L73" i="81"/>
  <c r="K73" i="81"/>
  <c r="J73" i="81"/>
  <c r="I73" i="81"/>
  <c r="G73" i="81"/>
  <c r="F73" i="81"/>
  <c r="E73" i="81"/>
  <c r="D73" i="81"/>
  <c r="C73" i="81"/>
  <c r="M72" i="81"/>
  <c r="H72" i="81"/>
  <c r="C72" i="81"/>
  <c r="M71" i="81"/>
  <c r="H71" i="81"/>
  <c r="H69" i="81" s="1"/>
  <c r="C71" i="81"/>
  <c r="C69" i="81" s="1"/>
  <c r="M70" i="81"/>
  <c r="H70" i="81"/>
  <c r="C70" i="81"/>
  <c r="O69" i="81"/>
  <c r="N69" i="81"/>
  <c r="L69" i="81"/>
  <c r="K69" i="81"/>
  <c r="J69" i="81"/>
  <c r="I69" i="81"/>
  <c r="I67" i="81" s="1"/>
  <c r="G69" i="81"/>
  <c r="G67" i="81" s="1"/>
  <c r="F69" i="81"/>
  <c r="F67" i="81" s="1"/>
  <c r="E69" i="81"/>
  <c r="E67" i="81" s="1"/>
  <c r="D69" i="81"/>
  <c r="D67" i="81" s="1"/>
  <c r="M68" i="81"/>
  <c r="H68" i="81"/>
  <c r="C68" i="81"/>
  <c r="O67" i="81"/>
  <c r="N67" i="81"/>
  <c r="L67" i="81"/>
  <c r="K67" i="81"/>
  <c r="J67" i="81"/>
  <c r="M65" i="81"/>
  <c r="H65" i="81"/>
  <c r="C65" i="81"/>
  <c r="M64" i="81"/>
  <c r="H64" i="81"/>
  <c r="C64" i="81"/>
  <c r="M63" i="81"/>
  <c r="H63" i="81"/>
  <c r="H62" i="81" s="1"/>
  <c r="H60" i="81" s="1"/>
  <c r="C63" i="81"/>
  <c r="C62" i="81" s="1"/>
  <c r="C60" i="81" s="1"/>
  <c r="O62" i="81"/>
  <c r="O60" i="81" s="1"/>
  <c r="O59" i="81" s="1"/>
  <c r="N62" i="81"/>
  <c r="N60" i="81" s="1"/>
  <c r="N59" i="81" s="1"/>
  <c r="M62" i="81"/>
  <c r="M60" i="81" s="1"/>
  <c r="L62" i="81"/>
  <c r="L60" i="81" s="1"/>
  <c r="K62" i="81"/>
  <c r="K60" i="81" s="1"/>
  <c r="J62" i="81"/>
  <c r="J60" i="81" s="1"/>
  <c r="I62" i="81"/>
  <c r="G62" i="81"/>
  <c r="F62" i="81"/>
  <c r="E62" i="81"/>
  <c r="D62" i="81"/>
  <c r="M61" i="81"/>
  <c r="H61" i="81"/>
  <c r="C61" i="81"/>
  <c r="I60" i="81"/>
  <c r="I59" i="81" s="1"/>
  <c r="G60" i="81"/>
  <c r="G59" i="81" s="1"/>
  <c r="F60" i="81"/>
  <c r="F59" i="81" s="1"/>
  <c r="E60" i="81"/>
  <c r="E59" i="81" s="1"/>
  <c r="D60" i="81"/>
  <c r="D59" i="81" s="1"/>
  <c r="M58" i="81"/>
  <c r="H58" i="81"/>
  <c r="C58" i="81"/>
  <c r="M57" i="81"/>
  <c r="H57" i="81"/>
  <c r="C57" i="81"/>
  <c r="M56" i="81"/>
  <c r="H56" i="81"/>
  <c r="C56" i="81"/>
  <c r="M55" i="81"/>
  <c r="H55" i="81"/>
  <c r="C55" i="81"/>
  <c r="M54" i="81"/>
  <c r="M47" i="81" s="1"/>
  <c r="H54" i="81"/>
  <c r="C54" i="81"/>
  <c r="M53" i="81"/>
  <c r="H53" i="81"/>
  <c r="C53" i="81"/>
  <c r="M52" i="81"/>
  <c r="H52" i="81"/>
  <c r="C52" i="81"/>
  <c r="M51" i="81"/>
  <c r="H51" i="81"/>
  <c r="C51" i="81"/>
  <c r="M50" i="81"/>
  <c r="H50" i="81"/>
  <c r="C50" i="81"/>
  <c r="M49" i="81"/>
  <c r="H49" i="81"/>
  <c r="C49" i="81"/>
  <c r="M48" i="81"/>
  <c r="H48" i="81"/>
  <c r="C48" i="81"/>
  <c r="O47" i="81"/>
  <c r="O22" i="81" s="1"/>
  <c r="O19" i="81" s="1"/>
  <c r="O16" i="81" s="1"/>
  <c r="N47" i="81"/>
  <c r="N22" i="81" s="1"/>
  <c r="N19" i="81" s="1"/>
  <c r="N16" i="81" s="1"/>
  <c r="L47" i="81"/>
  <c r="L22" i="81" s="1"/>
  <c r="L19" i="81" s="1"/>
  <c r="L16" i="81" s="1"/>
  <c r="K47" i="81"/>
  <c r="K22" i="81" s="1"/>
  <c r="J47" i="81"/>
  <c r="I47" i="81"/>
  <c r="G47" i="81"/>
  <c r="F47" i="81"/>
  <c r="E47" i="81"/>
  <c r="D47" i="81"/>
  <c r="M46" i="81"/>
  <c r="H46" i="81"/>
  <c r="C46" i="81"/>
  <c r="M45" i="81"/>
  <c r="H45" i="81"/>
  <c r="C45" i="81"/>
  <c r="M44" i="81"/>
  <c r="H44" i="81"/>
  <c r="C44" i="81"/>
  <c r="M43" i="81"/>
  <c r="H43" i="81"/>
  <c r="C43" i="81"/>
  <c r="M42" i="81"/>
  <c r="H42" i="81"/>
  <c r="C42" i="81"/>
  <c r="M41" i="81"/>
  <c r="H41" i="81"/>
  <c r="C41" i="81"/>
  <c r="M40" i="81"/>
  <c r="H40" i="81"/>
  <c r="C40" i="81"/>
  <c r="M39" i="81"/>
  <c r="H39" i="81"/>
  <c r="C39" i="81"/>
  <c r="M38" i="81"/>
  <c r="H38" i="81"/>
  <c r="C38" i="81"/>
  <c r="M37" i="81"/>
  <c r="H37" i="81"/>
  <c r="C37" i="81"/>
  <c r="M36" i="81"/>
  <c r="M35" i="81" s="1"/>
  <c r="H36" i="81"/>
  <c r="H35" i="81" s="1"/>
  <c r="C36" i="81"/>
  <c r="O35" i="81"/>
  <c r="O34" i="81" s="1"/>
  <c r="N35" i="81"/>
  <c r="L35" i="81"/>
  <c r="K35" i="81"/>
  <c r="J35" i="81"/>
  <c r="J34" i="81" s="1"/>
  <c r="I35" i="81"/>
  <c r="I34" i="81" s="1"/>
  <c r="G35" i="81"/>
  <c r="F35" i="81"/>
  <c r="E35" i="81"/>
  <c r="D35" i="81"/>
  <c r="G34" i="81"/>
  <c r="F34" i="81"/>
  <c r="E34" i="81"/>
  <c r="D34" i="81"/>
  <c r="M33" i="81"/>
  <c r="H33" i="81"/>
  <c r="C33" i="81"/>
  <c r="C29" i="81" s="1"/>
  <c r="M32" i="81"/>
  <c r="M29" i="81" s="1"/>
  <c r="H32" i="81"/>
  <c r="C32" i="81"/>
  <c r="M31" i="81"/>
  <c r="H31" i="81"/>
  <c r="C31" i="81"/>
  <c r="M30" i="81"/>
  <c r="H30" i="81"/>
  <c r="C30" i="81"/>
  <c r="O29" i="81"/>
  <c r="N29" i="81"/>
  <c r="L29" i="81"/>
  <c r="K29" i="81"/>
  <c r="J29" i="81"/>
  <c r="I29" i="81"/>
  <c r="H29" i="81"/>
  <c r="G29" i="81"/>
  <c r="G22" i="81" s="1"/>
  <c r="G19" i="81" s="1"/>
  <c r="G16" i="81" s="1"/>
  <c r="F29" i="81"/>
  <c r="F22" i="81" s="1"/>
  <c r="F19" i="81" s="1"/>
  <c r="F16" i="81" s="1"/>
  <c r="E29" i="81"/>
  <c r="E22" i="81" s="1"/>
  <c r="E19" i="81" s="1"/>
  <c r="E16" i="81" s="1"/>
  <c r="D29" i="81"/>
  <c r="D22" i="81" s="1"/>
  <c r="D19" i="81" s="1"/>
  <c r="D16" i="81" s="1"/>
  <c r="M28" i="81"/>
  <c r="H28" i="81"/>
  <c r="C28" i="81"/>
  <c r="C24" i="81" s="1"/>
  <c r="M27" i="81"/>
  <c r="M24" i="81" s="1"/>
  <c r="H27" i="81"/>
  <c r="C27" i="81"/>
  <c r="M26" i="81"/>
  <c r="H26" i="81"/>
  <c r="C26" i="81"/>
  <c r="M25" i="81"/>
  <c r="H25" i="81"/>
  <c r="C25" i="81"/>
  <c r="O24" i="81"/>
  <c r="N24" i="81"/>
  <c r="N21" i="81" s="1"/>
  <c r="N20" i="81" s="1"/>
  <c r="L24" i="81"/>
  <c r="L23" i="81" s="1"/>
  <c r="K24" i="81"/>
  <c r="K21" i="81" s="1"/>
  <c r="K18" i="81" s="1"/>
  <c r="J24" i="81"/>
  <c r="J21" i="81" s="1"/>
  <c r="J18" i="81" s="1"/>
  <c r="I24" i="81"/>
  <c r="H24" i="81"/>
  <c r="G24" i="81"/>
  <c r="F24" i="81"/>
  <c r="E24" i="81"/>
  <c r="D24" i="81"/>
  <c r="O23" i="81"/>
  <c r="N23" i="81"/>
  <c r="J22" i="81"/>
  <c r="I22" i="81"/>
  <c r="I19" i="81" s="1"/>
  <c r="I16" i="81"/>
  <c r="F80" i="81" l="1"/>
  <c r="F78" i="81" s="1"/>
  <c r="J15" i="81"/>
  <c r="K17" i="81"/>
  <c r="K15" i="81"/>
  <c r="C93" i="81"/>
  <c r="K19" i="81"/>
  <c r="K16" i="81" s="1"/>
  <c r="K20" i="81"/>
  <c r="M34" i="81"/>
  <c r="C23" i="81"/>
  <c r="C21" i="81"/>
  <c r="D23" i="81"/>
  <c r="D21" i="81"/>
  <c r="G23" i="81"/>
  <c r="G21" i="81"/>
  <c r="C81" i="81"/>
  <c r="C80" i="81" s="1"/>
  <c r="C78" i="81" s="1"/>
  <c r="F23" i="81"/>
  <c r="F21" i="81"/>
  <c r="H23" i="81"/>
  <c r="H21" i="81"/>
  <c r="M69" i="81"/>
  <c r="M67" i="81" s="1"/>
  <c r="M59" i="81" s="1"/>
  <c r="D81" i="81"/>
  <c r="D80" i="81" s="1"/>
  <c r="D78" i="81" s="1"/>
  <c r="I23" i="81"/>
  <c r="I21" i="81"/>
  <c r="J20" i="81"/>
  <c r="E23" i="81"/>
  <c r="E21" i="81"/>
  <c r="G81" i="81"/>
  <c r="G80" i="81" s="1"/>
  <c r="G78" i="81" s="1"/>
  <c r="H81" i="81"/>
  <c r="I81" i="81"/>
  <c r="I80" i="81" s="1"/>
  <c r="I78" i="81" s="1"/>
  <c r="O21" i="81"/>
  <c r="K34" i="81"/>
  <c r="J81" i="81"/>
  <c r="J80" i="81" s="1"/>
  <c r="J78" i="81" s="1"/>
  <c r="L34" i="81"/>
  <c r="C47" i="81"/>
  <c r="C22" i="81" s="1"/>
  <c r="C19" i="81" s="1"/>
  <c r="C16" i="81" s="1"/>
  <c r="K81" i="81"/>
  <c r="K80" i="81" s="1"/>
  <c r="K78" i="81" s="1"/>
  <c r="H47" i="81"/>
  <c r="H22" i="81" s="1"/>
  <c r="H19" i="81" s="1"/>
  <c r="H16" i="81" s="1"/>
  <c r="C67" i="81"/>
  <c r="C59" i="81" s="1"/>
  <c r="L81" i="81"/>
  <c r="L80" i="81" s="1"/>
  <c r="L78" i="81" s="1"/>
  <c r="N34" i="81"/>
  <c r="H67" i="81"/>
  <c r="H59" i="81" s="1"/>
  <c r="M80" i="81"/>
  <c r="M78" i="81" s="1"/>
  <c r="H99" i="81"/>
  <c r="C35" i="81"/>
  <c r="K59" i="81"/>
  <c r="L59" i="81"/>
  <c r="H93" i="81"/>
  <c r="J19" i="81"/>
  <c r="J16" i="81" s="1"/>
  <c r="M21" i="81"/>
  <c r="M22" i="81"/>
  <c r="J59" i="81"/>
  <c r="M23" i="81"/>
  <c r="N18" i="81"/>
  <c r="L21" i="81"/>
  <c r="J23" i="81"/>
  <c r="K23" i="81"/>
  <c r="F18" i="81" l="1"/>
  <c r="F20" i="81"/>
  <c r="L18" i="81"/>
  <c r="L20" i="81"/>
  <c r="O20" i="81"/>
  <c r="O18" i="81"/>
  <c r="N17" i="81"/>
  <c r="N15" i="81"/>
  <c r="N14" i="81"/>
  <c r="N105" i="81" s="1"/>
  <c r="D18" i="81"/>
  <c r="D20" i="81"/>
  <c r="H80" i="81"/>
  <c r="H78" i="81" s="1"/>
  <c r="M19" i="81"/>
  <c r="M16" i="81" s="1"/>
  <c r="E18" i="81"/>
  <c r="E20" i="81"/>
  <c r="K14" i="81"/>
  <c r="K105" i="81" s="1"/>
  <c r="G18" i="81"/>
  <c r="G20" i="81"/>
  <c r="C20" i="81"/>
  <c r="C18" i="81"/>
  <c r="M18" i="81"/>
  <c r="M20" i="81"/>
  <c r="J14" i="81"/>
  <c r="J105" i="81" s="1"/>
  <c r="H34" i="81"/>
  <c r="J17" i="81"/>
  <c r="C34" i="81"/>
  <c r="H18" i="81"/>
  <c r="H20" i="81"/>
  <c r="I18" i="81"/>
  <c r="I20" i="81"/>
  <c r="C14" i="81" l="1"/>
  <c r="C105" i="81" s="1"/>
  <c r="C15" i="81"/>
  <c r="C17" i="81"/>
  <c r="G14" i="81"/>
  <c r="G105" i="81" s="1"/>
  <c r="G17" i="81"/>
  <c r="G15" i="81"/>
  <c r="E14" i="81"/>
  <c r="E105" i="81" s="1"/>
  <c r="E17" i="81"/>
  <c r="E15" i="81"/>
  <c r="D14" i="81"/>
  <c r="D105" i="81" s="1"/>
  <c r="D17" i="81"/>
  <c r="D15" i="81"/>
  <c r="I14" i="81"/>
  <c r="I105" i="81" s="1"/>
  <c r="I17" i="81"/>
  <c r="I15" i="81"/>
  <c r="M17" i="81"/>
  <c r="M15" i="81"/>
  <c r="M14" i="81"/>
  <c r="M105" i="81" s="1"/>
  <c r="O17" i="81"/>
  <c r="O15" i="81"/>
  <c r="O14" i="81"/>
  <c r="O105" i="81" s="1"/>
  <c r="H15" i="81"/>
  <c r="H14" i="81"/>
  <c r="H105" i="81" s="1"/>
  <c r="H17" i="81"/>
  <c r="L17" i="81"/>
  <c r="L15" i="81"/>
  <c r="L14" i="81"/>
  <c r="L105" i="81" s="1"/>
  <c r="F14" i="81"/>
  <c r="F105" i="81" s="1"/>
  <c r="F17" i="81"/>
  <c r="F15" i="81"/>
</calcChain>
</file>

<file path=xl/sharedStrings.xml><?xml version="1.0" encoding="utf-8"?>
<sst xmlns="http://schemas.openxmlformats.org/spreadsheetml/2006/main" count="135" uniqueCount="97">
  <si>
    <t>Cuadro 3. RESUMEN DE LOS COMPONENTES NORMALIZADOS DE LA BALANZA DE PAGOS</t>
  </si>
  <si>
    <t>Resumen de los componentes normalizados</t>
  </si>
  <si>
    <t>Partida</t>
  </si>
  <si>
    <t>Total</t>
  </si>
  <si>
    <t>Trimestre</t>
  </si>
  <si>
    <t>Primer</t>
  </si>
  <si>
    <t>Segundo</t>
  </si>
  <si>
    <t>Tercer</t>
  </si>
  <si>
    <t>Cuarto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</si>
  <si>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</si>
  <si>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</si>
  <si>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</si>
  <si>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</si>
  <si>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</si>
  <si>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n.i.o.p. No incluida en otra partida.</t>
  </si>
  <si>
    <t xml:space="preserve"> I.   Cuenta corriente</t>
  </si>
  <si>
    <t xml:space="preserve">      Exportación de bienes, servicios, renta y transferencias corrientes</t>
  </si>
  <si>
    <t xml:space="preserve">      Importación de bienes, servicios, renta y transferencias corrientes</t>
  </si>
  <si>
    <t xml:space="preserve">      Bienes, servicios y renta (netos)</t>
  </si>
  <si>
    <t xml:space="preserve">      Exportación de bienes, servicios y renta</t>
  </si>
  <si>
    <t xml:space="preserve">      Importación de bienes, servicios y renta</t>
  </si>
  <si>
    <t xml:space="preserve">      Bienes y servicios (netos)</t>
  </si>
  <si>
    <t xml:space="preserve">      Exportación de bienes y servicios</t>
  </si>
  <si>
    <t xml:space="preserve">      Importación de bienes y servicios</t>
  </si>
  <si>
    <t xml:space="preserve">      A.  Bienes (netos)</t>
  </si>
  <si>
    <t xml:space="preserve">                Bienes (crédito)</t>
  </si>
  <si>
    <t xml:space="preserve">                1.  Mercancías  generales</t>
  </si>
  <si>
    <t xml:space="preserve">                2.  Bienes para transformación</t>
  </si>
  <si>
    <t xml:space="preserve">                3.  Reparaciones de bienes</t>
  </si>
  <si>
    <t xml:space="preserve">                4.  Bienes adquiridos en puertos por medios de transporte</t>
  </si>
  <si>
    <t xml:space="preserve">                Bienes (débito)</t>
  </si>
  <si>
    <t xml:space="preserve">      B.  Servicios (netos)</t>
  </si>
  <si>
    <t xml:space="preserve">                Servicios (crédito)</t>
  </si>
  <si>
    <t xml:space="preserve">                1.  Transportes</t>
  </si>
  <si>
    <t xml:space="preserve">                2.  Viajes</t>
  </si>
  <si>
    <t xml:space="preserve">                3.  Servicios de comunicaciones</t>
  </si>
  <si>
    <t xml:space="preserve">                4.  Servicios de construcción</t>
  </si>
  <si>
    <t xml:space="preserve">                5.  Servicios de seguros</t>
  </si>
  <si>
    <t xml:space="preserve">                6.  Servicios financieros</t>
  </si>
  <si>
    <t xml:space="preserve">                7.  Servicios de informática y de información</t>
  </si>
  <si>
    <t xml:space="preserve">                8.  Regalías y derechos de licencia</t>
  </si>
  <si>
    <t xml:space="preserve">                9.  Otros servicios empresariales</t>
  </si>
  <si>
    <t xml:space="preserve">              10.  Servicios culturales, personales y recreativos</t>
  </si>
  <si>
    <t xml:space="preserve">              11.  Servicios del Gobierno, n.i.o.p.</t>
  </si>
  <si>
    <t xml:space="preserve">                Servicios (débito)</t>
  </si>
  <si>
    <t xml:space="preserve">      C.  Renta (neta)</t>
  </si>
  <si>
    <t xml:space="preserve">                Renta (crédito)</t>
  </si>
  <si>
    <t xml:space="preserve">                1.  Remuneración de empleados</t>
  </si>
  <si>
    <t xml:space="preserve">                2.  Renta de la inversión</t>
  </si>
  <si>
    <t xml:space="preserve">                Renta (débito)</t>
  </si>
  <si>
    <t xml:space="preserve">      D.  Transferencias corrientes (netas)</t>
  </si>
  <si>
    <t xml:space="preserve">               Transferencias corrientes (crédito)</t>
  </si>
  <si>
    <t xml:space="preserve">               Transferencias corrientes (débito)</t>
  </si>
  <si>
    <t xml:space="preserve">                1.  Gobierno general</t>
  </si>
  <si>
    <t xml:space="preserve">                2.  Otros sectores</t>
  </si>
  <si>
    <t xml:space="preserve"> II.   Cuenta de capital y financiera</t>
  </si>
  <si>
    <t xml:space="preserve">       A.  Cuenta de capital</t>
  </si>
  <si>
    <t xml:space="preserve">       B.  Cuenta financiera</t>
  </si>
  <si>
    <t xml:space="preserve">             1.  Inversión directa</t>
  </si>
  <si>
    <t xml:space="preserve">                 1.1  En el extranjero</t>
  </si>
  <si>
    <t xml:space="preserve">                       1.1.1  Acciones y participaciones de capital</t>
  </si>
  <si>
    <t xml:space="preserve">                 1.2  En la economía declarante</t>
  </si>
  <si>
    <t xml:space="preserve">                       1.2.1  Acciones y participaciones de capital</t>
  </si>
  <si>
    <t xml:space="preserve">             2.  Inversión de cartera</t>
  </si>
  <si>
    <t xml:space="preserve">                  2.1   Activos</t>
  </si>
  <si>
    <t xml:space="preserve">                  2.2   Pasivos</t>
  </si>
  <si>
    <t xml:space="preserve">             3.  Otra inversión</t>
  </si>
  <si>
    <t xml:space="preserve">                   3.1  Activos</t>
  </si>
  <si>
    <t xml:space="preserve">                          3.1.1  Créditos comerciales</t>
  </si>
  <si>
    <t xml:space="preserve">                          3.1.2  Préstamos</t>
  </si>
  <si>
    <t xml:space="preserve">                          3.1.3  Moneda y depósitos</t>
  </si>
  <si>
    <t xml:space="preserve">                          3.1.4  Otros activos</t>
  </si>
  <si>
    <t xml:space="preserve">                   3.2  Pasivos</t>
  </si>
  <si>
    <t xml:space="preserve">                          3.2.1  Créditos comerciales</t>
  </si>
  <si>
    <t xml:space="preserve">                          3.2.2  Préstamos</t>
  </si>
  <si>
    <t xml:space="preserve">                          3.2.3  Moneda y depósitos</t>
  </si>
  <si>
    <t xml:space="preserve">                          3.2.4  Otros pasivos</t>
  </si>
  <si>
    <t xml:space="preserve">             4.  Activos de reserva</t>
  </si>
  <si>
    <t>III.    Errores y omisiones netos</t>
  </si>
  <si>
    <t>Línea núm.</t>
  </si>
  <si>
    <t>(En millones de balboas)</t>
  </si>
  <si>
    <t>0.0 Cuando la cantidad es menor a la unidad o fracción decimal adoptada, para la expresión del dato.</t>
  </si>
  <si>
    <t xml:space="preserve">      C.  Renta (neta): (Continuación)</t>
  </si>
  <si>
    <t>2024 (P)</t>
  </si>
  <si>
    <t>NOTA: De existir diferencia entre el total y los parciales, se debe al redondeo.</t>
  </si>
  <si>
    <t>2025 (P)</t>
  </si>
  <si>
    <t>2026 (E)</t>
  </si>
  <si>
    <t xml:space="preserve">                     2.1  Inversión directa</t>
  </si>
  <si>
    <t xml:space="preserve">                     2.2  Inversión de cartera</t>
  </si>
  <si>
    <t xml:space="preserve">                     2.3  Otra inversión</t>
  </si>
  <si>
    <t xml:space="preserve">                       1.1.2  Utilidades reinvertidas</t>
  </si>
  <si>
    <t xml:space="preserve">                       1.1.3  Otro capital</t>
  </si>
  <si>
    <t xml:space="preserve">                       1.2.2  Utilidades reinvertidas</t>
  </si>
  <si>
    <t xml:space="preserve">                       1.2.3  Otro capital</t>
  </si>
  <si>
    <t>-     Cantidad nula o cero.</t>
  </si>
  <si>
    <t>DE PANAMÁ, SEGÚN PARTIDA: AÑOS 2024-25 Y PRIMER SEMESTRE 2026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</si>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</sst>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</borders>
  <cellStyleXfs count="2">
    <xf numFmtId="0" fontId="0" fillId="0" borderId="0"/>
    <xf numFmtId="0" fontId="6" fillId="0" borderId="0"/>
  </cellStyleXfs>
  <cellXfs count="60">
    <xf numFmtId="0" fontId="0" fillId="0" borderId="0" xfId="0"/>
    <xf numFmtId="0" fontId="3" fillId="2" borderId="1" xfId="0" applyNumberFormat="1" applyFont="1" applyFill="1" applyBorder="1"/>
    <xf numFmtId="0" fontId="3" fillId="2" borderId="5" xfId="0" applyNumberFormat="1" applyFont="1" applyFill="1" applyBorder="1"/>
    <xf numFmtId="0" fontId="3" fillId="2" borderId="2" xfId="0" applyNumberFormat="1" applyFont="1" applyFill="1" applyBorder="1" applyAlignment="1" applyProtection="1">
      <alignment horizontal="left"/>
    </xf>
    <xf numFmtId="0" fontId="3" fillId="2" borderId="2" xfId="0" quotePrefix="1" applyNumberFormat="1" applyFont="1" applyFill="1" applyBorder="1" applyAlignment="1" applyProtection="1">
      <alignment horizontal="left"/>
    </xf>
    <xf numFmtId="0" fontId="3" fillId="2" borderId="4" xfId="0" applyNumberFormat="1" applyFont="1" applyFill="1" applyBorder="1"/>
    <xf numFmtId="0" fontId="3" fillId="2" borderId="6" xfId="0" applyNumberFormat="1" applyFont="1" applyFill="1" applyBorder="1"/>
    <xf numFmtId="0" fontId="3" fillId="2" borderId="3" xfId="0" applyNumberFormat="1" applyFont="1" applyFill="1" applyBorder="1"/>
    <xf numFmtId="0" fontId="3" fillId="2" borderId="0" xfId="0" applyNumberFormat="1" applyFont="1" applyFill="1"/>
    <xf numFmtId="0" fontId="1" fillId="0" borderId="0" xfId="0" applyNumberFormat="1" applyFont="1" applyBorder="1" applyAlignment="1"/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/>
    </xf>
    <xf numFmtId="0" fontId="4" fillId="2" borderId="0" xfId="0" applyNumberFormat="1" applyFont="1" applyFill="1"/>
    <xf numFmtId="0" fontId="3" fillId="0" borderId="0" xfId="0" applyNumberFormat="1" applyFont="1" applyFill="1" applyAlignment="1"/>
    <xf numFmtId="0" fontId="3" fillId="2" borderId="0" xfId="0" applyNumberFormat="1" applyFont="1" applyFill="1" applyBorder="1"/>
    <xf numFmtId="0" fontId="4" fillId="3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/>
    <xf numFmtId="0" fontId="1" fillId="0" borderId="0" xfId="0" applyNumberFormat="1" applyFont="1"/>
    <xf numFmtId="0" fontId="3" fillId="2" borderId="0" xfId="0" applyNumberFormat="1" applyFont="1" applyFill="1" applyBorder="1" applyAlignment="1" applyProtection="1">
      <alignment horizontal="right"/>
    </xf>
    <xf numFmtId="0" fontId="8" fillId="2" borderId="0" xfId="0" applyNumberFormat="1" applyFont="1" applyFill="1" applyBorder="1" applyAlignment="1" applyProtection="1">
      <alignment horizontal="right"/>
    </xf>
    <xf numFmtId="0" fontId="4" fillId="2" borderId="0" xfId="0" applyNumberFormat="1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/>
    <xf numFmtId="0" fontId="3" fillId="3" borderId="6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left" indent="1"/>
    </xf>
    <xf numFmtId="0" fontId="9" fillId="4" borderId="13" xfId="0" applyNumberFormat="1" applyFont="1" applyFill="1" applyBorder="1" applyAlignment="1" applyProtection="1">
      <alignment vertical="center"/>
    </xf>
    <xf numFmtId="0" fontId="9" fillId="4" borderId="15" xfId="0" applyNumberFormat="1" applyFont="1" applyFill="1" applyBorder="1" applyAlignment="1" applyProtection="1">
      <alignment vertical="center"/>
    </xf>
    <xf numFmtId="0" fontId="9" fillId="4" borderId="15" xfId="0" applyNumberFormat="1" applyFont="1" applyFill="1" applyBorder="1" applyAlignment="1" applyProtection="1">
      <alignment horizontal="center" vertical="center"/>
    </xf>
    <xf numFmtId="0" fontId="9" fillId="4" borderId="0" xfId="0" applyNumberFormat="1" applyFont="1" applyFill="1" applyBorder="1" applyAlignment="1" applyProtection="1">
      <alignment horizontal="center" vertical="center"/>
    </xf>
    <xf numFmtId="0" fontId="9" fillId="4" borderId="20" xfId="0" applyNumberFormat="1" applyFont="1" applyFill="1" applyBorder="1" applyAlignment="1" applyProtection="1">
      <alignment vertical="center"/>
    </xf>
    <xf numFmtId="0" fontId="9" fillId="4" borderId="16" xfId="0" applyNumberFormat="1" applyFont="1" applyFill="1" applyBorder="1" applyAlignment="1" applyProtection="1">
      <alignment horizontal="center" vertical="center"/>
    </xf>
    <xf numFmtId="0" fontId="9" fillId="4" borderId="20" xfId="0" applyNumberFormat="1" applyFont="1" applyFill="1" applyBorder="1" applyAlignment="1" applyProtection="1">
      <alignment horizontal="center" vertical="center"/>
    </xf>
    <xf numFmtId="0" fontId="3" fillId="2" borderId="22" xfId="0" applyNumberFormat="1" applyFont="1" applyFill="1" applyBorder="1"/>
    <xf numFmtId="0" fontId="3" fillId="2" borderId="23" xfId="0" applyNumberFormat="1" applyFont="1" applyFill="1" applyBorder="1" applyAlignment="1"/>
    <xf numFmtId="0" fontId="5" fillId="3" borderId="23" xfId="0" applyNumberFormat="1" applyFont="1" applyFill="1" applyBorder="1" applyAlignment="1"/>
    <xf numFmtId="0" fontId="3" fillId="2" borderId="24" xfId="0" applyNumberFormat="1" applyFont="1" applyFill="1" applyBorder="1"/>
    <xf numFmtId="0" fontId="3" fillId="0" borderId="0" xfId="0" quotePrefix="1" applyFont="1" applyFill="1" applyAlignment="1"/>
    <xf numFmtId="164" fontId="3" fillId="0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 applyProtection="1">
      <alignment horizontal="right"/>
    </xf>
    <xf numFmtId="164" fontId="7" fillId="0" borderId="2" xfId="0" applyNumberFormat="1" applyFont="1" applyFill="1" applyBorder="1" applyAlignment="1" applyProtection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9" fillId="4" borderId="17" xfId="0" applyNumberFormat="1" applyFont="1" applyFill="1" applyBorder="1" applyAlignment="1">
      <alignment horizontal="right" vertical="center" wrapText="1"/>
    </xf>
    <xf numFmtId="0" fontId="9" fillId="4" borderId="21" xfId="0" applyNumberFormat="1" applyFont="1" applyFill="1" applyBorder="1" applyAlignment="1">
      <alignment horizontal="right" vertical="center" wrapText="1"/>
    </xf>
    <xf numFmtId="0" fontId="9" fillId="4" borderId="18" xfId="0" applyNumberFormat="1" applyFont="1" applyFill="1" applyBorder="1" applyAlignment="1">
      <alignment horizontal="right" vertical="center" wrapText="1"/>
    </xf>
    <xf numFmtId="0" fontId="9" fillId="4" borderId="14" xfId="0" applyNumberFormat="1" applyFont="1" applyFill="1" applyBorder="1" applyAlignment="1" applyProtection="1">
      <alignment horizontal="center" vertical="center"/>
    </xf>
    <xf numFmtId="0" fontId="9" fillId="4" borderId="18" xfId="0" applyNumberFormat="1" applyFont="1" applyFill="1" applyBorder="1" applyAlignment="1" applyProtection="1">
      <alignment horizontal="center" vertical="center"/>
    </xf>
    <xf numFmtId="0" fontId="9" fillId="4" borderId="12" xfId="0" applyNumberFormat="1" applyFont="1" applyFill="1" applyBorder="1" applyAlignment="1" applyProtection="1">
      <alignment horizontal="center" vertical="center"/>
    </xf>
    <xf numFmtId="0" fontId="9" fillId="4" borderId="19" xfId="0" applyNumberFormat="1" applyFont="1" applyFill="1" applyBorder="1" applyAlignment="1" applyProtection="1">
      <alignment horizontal="center" vertical="center"/>
    </xf>
    <xf numFmtId="0" fontId="9" fillId="4" borderId="7" xfId="0" applyNumberFormat="1" applyFont="1" applyFill="1" applyBorder="1" applyAlignment="1" applyProtection="1">
      <alignment horizontal="center" vertical="center"/>
    </xf>
    <xf numFmtId="0" fontId="9" fillId="4" borderId="9" xfId="0" applyNumberFormat="1" applyFont="1" applyFill="1" applyBorder="1" applyAlignment="1" applyProtection="1">
      <alignment horizontal="center" vertical="center"/>
    </xf>
    <xf numFmtId="0" fontId="9" fillId="4" borderId="10" xfId="0" applyNumberFormat="1" applyFont="1" applyFill="1" applyBorder="1" applyAlignment="1">
      <alignment horizontal="center" vertical="center"/>
    </xf>
    <xf numFmtId="0" fontId="9" fillId="4" borderId="12" xfId="0" applyNumberFormat="1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 vertical="center"/>
    </xf>
    <xf numFmtId="0" fontId="9" fillId="4" borderId="10" xfId="0" applyNumberFormat="1" applyFont="1" applyFill="1" applyBorder="1" applyAlignment="1">
      <alignment horizontal="left" vertical="center" wrapText="1"/>
    </xf>
    <xf numFmtId="0" fontId="9" fillId="4" borderId="11" xfId="0" applyNumberFormat="1" applyFont="1" applyFill="1" applyBorder="1" applyAlignment="1">
      <alignment horizontal="left" vertical="center" wrapText="1"/>
    </xf>
    <xf numFmtId="0" fontId="9" fillId="4" borderId="12" xfId="0" applyNumberFormat="1" applyFont="1" applyFill="1" applyBorder="1" applyAlignment="1">
      <alignment horizontal="left" vertical="center" wrapText="1"/>
    </xf>
    <xf numFmtId="0" fontId="9" fillId="4" borderId="8" xfId="0" applyNumberFormat="1" applyFont="1" applyFill="1" applyBorder="1" applyAlignment="1" applyProtection="1">
      <alignment horizontal="center" vertical="center"/>
    </xf>
    <xf numFmtId="0" fontId="9" fillId="4" borderId="17" xfId="0" applyNumberFormat="1" applyFont="1" applyFill="1" applyBorder="1" applyAlignment="1" applyProtection="1">
      <alignment horizontal="center" vertical="center"/>
    </xf>
    <xf numFmtId="0" fontId="9" fillId="4" borderId="10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4"/>
  <sheetViews>
    <sheetView showGridLines="0" tabSelected="1" zoomScaleNormal="100" zoomScaleSheetLayoutView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sqref="A1:G1"/>
    </sheetView>
  </sheetViews>
  <sheetFormatPr baseColWidth="10" defaultRowHeight="12.75" customHeight="1" x14ac:dyDescent="0.2"/>
  <cols>
    <col min="1" max="1" width="6.7109375" style="8" customWidth="1"/>
    <col min="2" max="2" width="60.7109375" style="14" customWidth="1"/>
    <col min="3" max="7" width="9.140625" style="8" customWidth="1"/>
    <col min="8" max="8" width="13.42578125" style="8" customWidth="1"/>
    <col min="9" max="12" width="13.28515625" style="8" customWidth="1"/>
    <col min="13" max="13" width="13.42578125" style="8" customWidth="1"/>
    <col min="14" max="15" width="13.28515625" style="8" customWidth="1"/>
    <col min="16" max="16" width="6.7109375" style="8" customWidth="1"/>
    <col min="17" max="16384" width="11.42578125" style="8"/>
  </cols>
  <sheetData>
    <row r="1" spans="1:16" ht="12.75" customHeight="1" x14ac:dyDescent="0.2">
      <c r="A1" s="40" t="s">
        <v>11</v>
      </c>
      <c r="B1" s="40"/>
      <c r="C1" s="40"/>
      <c r="D1" s="40"/>
      <c r="E1" s="40"/>
      <c r="F1" s="40"/>
      <c r="G1" s="40"/>
      <c r="H1" s="40" t="s">
        <v>11</v>
      </c>
      <c r="I1" s="40"/>
      <c r="J1" s="40"/>
      <c r="K1" s="40"/>
      <c r="L1" s="40"/>
      <c r="M1" s="40"/>
      <c r="N1" s="40"/>
      <c r="O1" s="40"/>
      <c r="P1" s="40"/>
    </row>
    <row r="2" spans="1:16" ht="12.75" customHeight="1" x14ac:dyDescent="0.2">
      <c r="A2" s="41" t="s">
        <v>12</v>
      </c>
      <c r="B2" s="41"/>
      <c r="C2" s="41"/>
      <c r="D2" s="41"/>
      <c r="E2" s="41"/>
      <c r="F2" s="41"/>
      <c r="G2" s="41"/>
      <c r="H2" s="41" t="s">
        <v>12</v>
      </c>
      <c r="I2" s="41"/>
      <c r="J2" s="41"/>
      <c r="K2" s="41"/>
      <c r="L2" s="41"/>
      <c r="M2" s="41"/>
      <c r="N2" s="41"/>
      <c r="O2" s="41"/>
      <c r="P2" s="41"/>
    </row>
    <row r="3" spans="1:16" ht="12.75" customHeight="1" x14ac:dyDescent="0.2">
      <c r="A3" s="40" t="s">
        <v>13</v>
      </c>
      <c r="B3" s="40"/>
      <c r="C3" s="40"/>
      <c r="D3" s="40"/>
      <c r="E3" s="40"/>
      <c r="F3" s="40"/>
      <c r="G3" s="40"/>
      <c r="H3" s="40" t="s">
        <v>13</v>
      </c>
      <c r="I3" s="40"/>
      <c r="J3" s="40"/>
      <c r="K3" s="40"/>
      <c r="L3" s="40"/>
      <c r="M3" s="40"/>
      <c r="N3" s="40"/>
      <c r="O3" s="40"/>
      <c r="P3" s="40"/>
    </row>
    <row r="4" spans="1:16" ht="6" customHeight="1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s="12" customFormat="1" ht="12.75" customHeight="1" x14ac:dyDescent="0.2">
      <c r="A5" s="10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11" t="s">
        <v>0</v>
      </c>
    </row>
    <row r="6" spans="1:16" s="12" customFormat="1" ht="12.75" customHeight="1" x14ac:dyDescent="0.2">
      <c r="A6" s="10" t="s">
        <v>95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11" t="s">
        <v>95</v>
      </c>
    </row>
    <row r="7" spans="1:16" ht="6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4.1" customHeight="1" x14ac:dyDescent="0.2">
      <c r="A8" s="54" t="s">
        <v>79</v>
      </c>
      <c r="B8" s="25"/>
      <c r="C8" s="57" t="s">
        <v>1</v>
      </c>
      <c r="D8" s="57"/>
      <c r="E8" s="57"/>
      <c r="F8" s="57"/>
      <c r="G8" s="57"/>
      <c r="H8" s="58" t="s">
        <v>1</v>
      </c>
      <c r="I8" s="57"/>
      <c r="J8" s="57"/>
      <c r="K8" s="57"/>
      <c r="L8" s="57"/>
      <c r="M8" s="57"/>
      <c r="N8" s="57"/>
      <c r="O8" s="59"/>
      <c r="P8" s="42" t="s">
        <v>79</v>
      </c>
    </row>
    <row r="9" spans="1:16" ht="14.1" customHeight="1" x14ac:dyDescent="0.2">
      <c r="A9" s="55"/>
      <c r="B9" s="26"/>
      <c r="C9" s="45" t="s">
        <v>80</v>
      </c>
      <c r="D9" s="45"/>
      <c r="E9" s="45"/>
      <c r="F9" s="45"/>
      <c r="G9" s="45"/>
      <c r="H9" s="46" t="s">
        <v>80</v>
      </c>
      <c r="I9" s="45"/>
      <c r="J9" s="45"/>
      <c r="K9" s="45"/>
      <c r="L9" s="45"/>
      <c r="M9" s="45"/>
      <c r="N9" s="45"/>
      <c r="O9" s="47"/>
      <c r="P9" s="43"/>
    </row>
    <row r="10" spans="1:16" ht="14.1" customHeight="1" x14ac:dyDescent="0.2">
      <c r="A10" s="55"/>
      <c r="B10" s="27" t="s">
        <v>2</v>
      </c>
      <c r="C10" s="46" t="s">
        <v>83</v>
      </c>
      <c r="D10" s="45"/>
      <c r="E10" s="45"/>
      <c r="F10" s="45"/>
      <c r="G10" s="47"/>
      <c r="H10" s="48" t="s">
        <v>85</v>
      </c>
      <c r="I10" s="49"/>
      <c r="J10" s="49"/>
      <c r="K10" s="49"/>
      <c r="L10" s="50"/>
      <c r="M10" s="48" t="s">
        <v>86</v>
      </c>
      <c r="N10" s="49"/>
      <c r="O10" s="50"/>
      <c r="P10" s="43"/>
    </row>
    <row r="11" spans="1:16" ht="14.1" customHeight="1" x14ac:dyDescent="0.2">
      <c r="A11" s="55"/>
      <c r="B11" s="26"/>
      <c r="C11" s="51" t="s">
        <v>3</v>
      </c>
      <c r="D11" s="49" t="s">
        <v>4</v>
      </c>
      <c r="E11" s="49"/>
      <c r="F11" s="49"/>
      <c r="G11" s="50"/>
      <c r="H11" s="53" t="s">
        <v>3</v>
      </c>
      <c r="I11" s="48" t="s">
        <v>4</v>
      </c>
      <c r="J11" s="49"/>
      <c r="K11" s="49"/>
      <c r="L11" s="50"/>
      <c r="M11" s="28" t="s">
        <v>5</v>
      </c>
      <c r="N11" s="48" t="s">
        <v>4</v>
      </c>
      <c r="O11" s="50"/>
      <c r="P11" s="43"/>
    </row>
    <row r="12" spans="1:16" ht="14.1" customHeight="1" x14ac:dyDescent="0.2">
      <c r="A12" s="56"/>
      <c r="B12" s="29"/>
      <c r="C12" s="52"/>
      <c r="D12" s="30" t="s">
        <v>5</v>
      </c>
      <c r="E12" s="30" t="s">
        <v>6</v>
      </c>
      <c r="F12" s="30" t="s">
        <v>7</v>
      </c>
      <c r="G12" s="30" t="s">
        <v>8</v>
      </c>
      <c r="H12" s="52"/>
      <c r="I12" s="31" t="s">
        <v>5</v>
      </c>
      <c r="J12" s="31" t="s">
        <v>6</v>
      </c>
      <c r="K12" s="31" t="s">
        <v>7</v>
      </c>
      <c r="L12" s="30" t="s">
        <v>8</v>
      </c>
      <c r="M12" s="31" t="s">
        <v>96</v>
      </c>
      <c r="N12" s="31" t="s">
        <v>5</v>
      </c>
      <c r="O12" s="31" t="s">
        <v>6</v>
      </c>
      <c r="P12" s="44"/>
    </row>
    <row r="13" spans="1:16" ht="6" customHeight="1" x14ac:dyDescent="0.2">
      <c r="A13" s="32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5"/>
    </row>
    <row r="14" spans="1:16" ht="14.1" customHeight="1" x14ac:dyDescent="0.2">
      <c r="A14" s="1">
        <v>1</v>
      </c>
      <c r="B14" s="3" t="s">
        <v>15</v>
      </c>
      <c r="C14" s="38">
        <f>SUM(C18,C19,C73)</f>
        <v>368.00543555000934</v>
      </c>
      <c r="D14" s="38">
        <f>SUM(D18,D19,D73)</f>
        <v>-165.86602570000164</v>
      </c>
      <c r="E14" s="38">
        <f t="shared" ref="E14:G14" si="0">SUM(E18,E19,E73)</f>
        <v>651.14764981999747</v>
      </c>
      <c r="F14" s="38">
        <f t="shared" si="0"/>
        <v>-688.2643097699995</v>
      </c>
      <c r="G14" s="38">
        <f t="shared" si="0"/>
        <v>570.98812120000207</v>
      </c>
      <c r="H14" s="38">
        <f>SUM(H18,H19,H73)</f>
        <v>-1074.1241886499981</v>
      </c>
      <c r="I14" s="38">
        <f>SUM(I18,I19,I73)</f>
        <v>-268.73120581000114</v>
      </c>
      <c r="J14" s="38">
        <f t="shared" ref="J14:L14" si="1">SUM(J18,J19,J73)</f>
        <v>5.0870152000011331</v>
      </c>
      <c r="K14" s="38">
        <f t="shared" si="1"/>
        <v>-510.61959387000019</v>
      </c>
      <c r="L14" s="38">
        <f t="shared" si="1"/>
        <v>-299.86040416999947</v>
      </c>
      <c r="M14" s="38">
        <f>SUM(M18,M19,M73)</f>
        <v>2210.0974609400032</v>
      </c>
      <c r="N14" s="38">
        <f>SUM(N18,N19,N73)</f>
        <v>1289.5791335099993</v>
      </c>
      <c r="O14" s="38">
        <f t="shared" ref="O14" si="2">SUM(O18,O19,O73)</f>
        <v>920.51832743000011</v>
      </c>
      <c r="P14" s="2">
        <v>1</v>
      </c>
    </row>
    <row r="15" spans="1:16" ht="13.35" customHeight="1" x14ac:dyDescent="0.2">
      <c r="A15" s="1">
        <v>2</v>
      </c>
      <c r="B15" s="24" t="s">
        <v>16</v>
      </c>
      <c r="C15" s="37">
        <f>SUM(C18,C74)</f>
        <v>41491.82141135</v>
      </c>
      <c r="D15" s="37">
        <f t="shared" ref="D15:O16" si="3">SUM(D18,D74)</f>
        <v>9957.2390391299996</v>
      </c>
      <c r="E15" s="37">
        <f t="shared" si="3"/>
        <v>10147.594456319999</v>
      </c>
      <c r="F15" s="37">
        <f t="shared" si="3"/>
        <v>10637.33786711</v>
      </c>
      <c r="G15" s="37">
        <f t="shared" si="3"/>
        <v>10749.650048790003</v>
      </c>
      <c r="H15" s="37">
        <f t="shared" si="3"/>
        <v>42958.03731005</v>
      </c>
      <c r="I15" s="37">
        <f t="shared" si="3"/>
        <v>10400.061722979997</v>
      </c>
      <c r="J15" s="37">
        <f t="shared" si="3"/>
        <v>10546.661707830001</v>
      </c>
      <c r="K15" s="37">
        <f t="shared" si="3"/>
        <v>11005.54631964</v>
      </c>
      <c r="L15" s="37">
        <f t="shared" si="3"/>
        <v>11005.767559599999</v>
      </c>
      <c r="M15" s="37">
        <f t="shared" si="3"/>
        <v>24743.28714769</v>
      </c>
      <c r="N15" s="37">
        <f t="shared" si="3"/>
        <v>11973.363004399998</v>
      </c>
      <c r="O15" s="37">
        <f t="shared" si="3"/>
        <v>12769.924143289998</v>
      </c>
      <c r="P15" s="2">
        <v>2</v>
      </c>
    </row>
    <row r="16" spans="1:16" ht="13.35" customHeight="1" x14ac:dyDescent="0.2">
      <c r="A16" s="1">
        <v>3</v>
      </c>
      <c r="B16" s="24" t="s">
        <v>17</v>
      </c>
      <c r="C16" s="37">
        <f>SUM(C19,C75)</f>
        <v>-41123.815975799997</v>
      </c>
      <c r="D16" s="37">
        <f t="shared" si="3"/>
        <v>-10123.105064830001</v>
      </c>
      <c r="E16" s="37">
        <f t="shared" si="3"/>
        <v>-9496.4468065000019</v>
      </c>
      <c r="F16" s="37">
        <f t="shared" si="3"/>
        <v>-11325.602176879998</v>
      </c>
      <c r="G16" s="37">
        <f t="shared" si="3"/>
        <v>-10178.661927590001</v>
      </c>
      <c r="H16" s="37">
        <f t="shared" si="3"/>
        <v>-44032.161498699992</v>
      </c>
      <c r="I16" s="37">
        <f t="shared" si="3"/>
        <v>-10668.792928789999</v>
      </c>
      <c r="J16" s="37">
        <f t="shared" si="3"/>
        <v>-10541.57469263</v>
      </c>
      <c r="K16" s="37">
        <f t="shared" si="3"/>
        <v>-11516.16591351</v>
      </c>
      <c r="L16" s="37">
        <f t="shared" si="3"/>
        <v>-11305.627963769999</v>
      </c>
      <c r="M16" s="37">
        <f t="shared" si="3"/>
        <v>-22533.189686749996</v>
      </c>
      <c r="N16" s="37">
        <f t="shared" si="3"/>
        <v>-10683.78387089</v>
      </c>
      <c r="O16" s="37">
        <f t="shared" si="3"/>
        <v>-11849.405815859998</v>
      </c>
      <c r="P16" s="2">
        <v>3</v>
      </c>
    </row>
    <row r="17" spans="1:16" ht="13.5" customHeight="1" x14ac:dyDescent="0.2">
      <c r="A17" s="1">
        <v>4</v>
      </c>
      <c r="B17" s="3" t="s">
        <v>18</v>
      </c>
      <c r="C17" s="38">
        <f>SUM(C18,C19)</f>
        <v>552.25165946000925</v>
      </c>
      <c r="D17" s="38">
        <f t="shared" ref="D17:O17" si="4">SUM(D18,D19)</f>
        <v>-145.87168640000164</v>
      </c>
      <c r="E17" s="38">
        <f t="shared" si="4"/>
        <v>683.74278011999741</v>
      </c>
      <c r="F17" s="38">
        <f t="shared" si="4"/>
        <v>-631.35212060999947</v>
      </c>
      <c r="G17" s="38">
        <f t="shared" si="4"/>
        <v>645.73268635000204</v>
      </c>
      <c r="H17" s="38">
        <f t="shared" si="4"/>
        <v>-851.89134062999801</v>
      </c>
      <c r="I17" s="38">
        <f t="shared" si="4"/>
        <v>-236.77905136000118</v>
      </c>
      <c r="J17" s="38">
        <f t="shared" si="4"/>
        <v>33.069643050001105</v>
      </c>
      <c r="K17" s="38">
        <f t="shared" si="4"/>
        <v>-446.68399028000022</v>
      </c>
      <c r="L17" s="38">
        <f t="shared" si="4"/>
        <v>-201.49794203999954</v>
      </c>
      <c r="M17" s="38">
        <f t="shared" si="4"/>
        <v>2238.3108053900032</v>
      </c>
      <c r="N17" s="38">
        <f t="shared" si="4"/>
        <v>1293.4595073599994</v>
      </c>
      <c r="O17" s="38">
        <f t="shared" si="4"/>
        <v>944.85129803000018</v>
      </c>
      <c r="P17" s="2">
        <v>4</v>
      </c>
    </row>
    <row r="18" spans="1:16" ht="13.35" customHeight="1" x14ac:dyDescent="0.2">
      <c r="A18" s="1">
        <v>5</v>
      </c>
      <c r="B18" s="24" t="s">
        <v>19</v>
      </c>
      <c r="C18" s="37">
        <f>SUM(C21,C60)</f>
        <v>40612.087270130003</v>
      </c>
      <c r="D18" s="37">
        <f t="shared" ref="D18:O18" si="5">SUM(D21,D60)</f>
        <v>9781.2847012499988</v>
      </c>
      <c r="E18" s="37">
        <f t="shared" si="5"/>
        <v>9934.0909890999992</v>
      </c>
      <c r="F18" s="37">
        <f t="shared" si="5"/>
        <v>10418.809309779999</v>
      </c>
      <c r="G18" s="37">
        <f t="shared" si="5"/>
        <v>10477.902270000002</v>
      </c>
      <c r="H18" s="37">
        <f t="shared" si="5"/>
        <v>42066.596835459997</v>
      </c>
      <c r="I18" s="37">
        <f t="shared" si="5"/>
        <v>10205.190519989997</v>
      </c>
      <c r="J18" s="37">
        <f t="shared" si="5"/>
        <v>10322.472205550001</v>
      </c>
      <c r="K18" s="37">
        <f t="shared" si="5"/>
        <v>10784.9614611</v>
      </c>
      <c r="L18" s="37">
        <f t="shared" si="5"/>
        <v>10753.972648819999</v>
      </c>
      <c r="M18" s="37">
        <f t="shared" si="5"/>
        <v>24284.030393540001</v>
      </c>
      <c r="N18" s="37">
        <f t="shared" si="5"/>
        <v>11762.057354789998</v>
      </c>
      <c r="O18" s="37">
        <f t="shared" si="5"/>
        <v>12521.973038749999</v>
      </c>
      <c r="P18" s="2">
        <v>5</v>
      </c>
    </row>
    <row r="19" spans="1:16" ht="13.35" customHeight="1" x14ac:dyDescent="0.2">
      <c r="A19" s="1">
        <v>6</v>
      </c>
      <c r="B19" s="24" t="s">
        <v>20</v>
      </c>
      <c r="C19" s="37">
        <f>SUM(C22,C67)</f>
        <v>-40059.835610669994</v>
      </c>
      <c r="D19" s="37">
        <f t="shared" ref="D19:O19" si="6">SUM(D22,D67)</f>
        <v>-9927.1563876500004</v>
      </c>
      <c r="E19" s="37">
        <f t="shared" si="6"/>
        <v>-9250.3482089800018</v>
      </c>
      <c r="F19" s="37">
        <f t="shared" si="6"/>
        <v>-11050.161430389999</v>
      </c>
      <c r="G19" s="37">
        <f t="shared" si="6"/>
        <v>-9832.1695836500003</v>
      </c>
      <c r="H19" s="37">
        <f t="shared" si="6"/>
        <v>-42918.488176089995</v>
      </c>
      <c r="I19" s="37">
        <f t="shared" si="6"/>
        <v>-10441.969571349999</v>
      </c>
      <c r="J19" s="37">
        <f t="shared" si="6"/>
        <v>-10289.402562499999</v>
      </c>
      <c r="K19" s="37">
        <f t="shared" si="6"/>
        <v>-11231.64545138</v>
      </c>
      <c r="L19" s="37">
        <f t="shared" si="6"/>
        <v>-10955.470590859999</v>
      </c>
      <c r="M19" s="37">
        <f t="shared" si="6"/>
        <v>-22045.719588149997</v>
      </c>
      <c r="N19" s="37">
        <f t="shared" si="6"/>
        <v>-10468.597847429999</v>
      </c>
      <c r="O19" s="37">
        <f t="shared" si="6"/>
        <v>-11577.121740719998</v>
      </c>
      <c r="P19" s="2">
        <v>6</v>
      </c>
    </row>
    <row r="20" spans="1:16" ht="13.5" customHeight="1" x14ac:dyDescent="0.2">
      <c r="A20" s="1">
        <v>7</v>
      </c>
      <c r="B20" s="3" t="s">
        <v>21</v>
      </c>
      <c r="C20" s="38">
        <f>SUM(C21,C22)</f>
        <v>4401.1742460200039</v>
      </c>
      <c r="D20" s="38">
        <f t="shared" ref="D20:O20" si="7">SUM(D21,D22)</f>
        <v>1162.0073183599989</v>
      </c>
      <c r="E20" s="38">
        <f t="shared" si="7"/>
        <v>1298.5360749799984</v>
      </c>
      <c r="F20" s="38">
        <f t="shared" si="7"/>
        <v>800.78893392999998</v>
      </c>
      <c r="G20" s="38">
        <f t="shared" si="7"/>
        <v>1139.8419187500022</v>
      </c>
      <c r="H20" s="38">
        <f t="shared" si="7"/>
        <v>3738.3300522799982</v>
      </c>
      <c r="I20" s="38">
        <f t="shared" si="7"/>
        <v>1161.2119656699988</v>
      </c>
      <c r="J20" s="38">
        <f t="shared" si="7"/>
        <v>920.63742323000042</v>
      </c>
      <c r="K20" s="38">
        <f t="shared" si="7"/>
        <v>846.38821728000039</v>
      </c>
      <c r="L20" s="38">
        <f t="shared" si="7"/>
        <v>810.09244610000133</v>
      </c>
      <c r="M20" s="38">
        <f t="shared" si="7"/>
        <v>3886.471944390003</v>
      </c>
      <c r="N20" s="38">
        <f t="shared" si="7"/>
        <v>2299.9233705099996</v>
      </c>
      <c r="O20" s="38">
        <f t="shared" si="7"/>
        <v>1586.5485738799998</v>
      </c>
      <c r="P20" s="2">
        <v>7</v>
      </c>
    </row>
    <row r="21" spans="1:16" ht="13.35" customHeight="1" x14ac:dyDescent="0.2">
      <c r="A21" s="1">
        <v>8</v>
      </c>
      <c r="B21" s="24" t="s">
        <v>22</v>
      </c>
      <c r="C21" s="37">
        <f>SUM(C24,C35)</f>
        <v>36260.267442320001</v>
      </c>
      <c r="D21" s="37">
        <f t="shared" ref="D21:O21" si="8">SUM(D24,D35)</f>
        <v>8626.1250994799993</v>
      </c>
      <c r="E21" s="37">
        <f t="shared" si="8"/>
        <v>8869.272502329999</v>
      </c>
      <c r="F21" s="37">
        <f t="shared" si="8"/>
        <v>9351.3637767199998</v>
      </c>
      <c r="G21" s="37">
        <f t="shared" si="8"/>
        <v>9413.5060637900024</v>
      </c>
      <c r="H21" s="37">
        <f t="shared" si="8"/>
        <v>37691.968683529994</v>
      </c>
      <c r="I21" s="37">
        <f t="shared" si="8"/>
        <v>9167.9728530299981</v>
      </c>
      <c r="J21" s="37">
        <f t="shared" si="8"/>
        <v>9223.6513795999999</v>
      </c>
      <c r="K21" s="37">
        <f t="shared" si="8"/>
        <v>9665.8617726800003</v>
      </c>
      <c r="L21" s="37">
        <f t="shared" si="8"/>
        <v>9634.4826782199998</v>
      </c>
      <c r="M21" s="37">
        <f t="shared" si="8"/>
        <v>22074.58093194</v>
      </c>
      <c r="N21" s="37">
        <f t="shared" si="8"/>
        <v>10689.873655559999</v>
      </c>
      <c r="O21" s="37">
        <f t="shared" si="8"/>
        <v>11384.707276379999</v>
      </c>
      <c r="P21" s="2">
        <v>8</v>
      </c>
    </row>
    <row r="22" spans="1:16" ht="13.35" customHeight="1" x14ac:dyDescent="0.2">
      <c r="A22" s="1">
        <v>9</v>
      </c>
      <c r="B22" s="24" t="s">
        <v>23</v>
      </c>
      <c r="C22" s="37">
        <f>SUM(C29,C47)</f>
        <v>-31859.093196299997</v>
      </c>
      <c r="D22" s="37">
        <f t="shared" ref="D22:O22" si="9">SUM(D29,D47)</f>
        <v>-7464.1177811200005</v>
      </c>
      <c r="E22" s="37">
        <f t="shared" si="9"/>
        <v>-7570.7364273500007</v>
      </c>
      <c r="F22" s="37">
        <f t="shared" si="9"/>
        <v>-8550.5748427899998</v>
      </c>
      <c r="G22" s="37">
        <f t="shared" si="9"/>
        <v>-8273.6641450400002</v>
      </c>
      <c r="H22" s="37">
        <f t="shared" si="9"/>
        <v>-33953.638631249996</v>
      </c>
      <c r="I22" s="37">
        <f t="shared" si="9"/>
        <v>-8006.7608873599993</v>
      </c>
      <c r="J22" s="37">
        <f t="shared" si="9"/>
        <v>-8303.0139563699995</v>
      </c>
      <c r="K22" s="37">
        <f t="shared" si="9"/>
        <v>-8819.4735553999999</v>
      </c>
      <c r="L22" s="37">
        <f t="shared" si="9"/>
        <v>-8824.3902321199985</v>
      </c>
      <c r="M22" s="37">
        <f t="shared" si="9"/>
        <v>-18188.108987549997</v>
      </c>
      <c r="N22" s="37">
        <f t="shared" si="9"/>
        <v>-8389.9502850499994</v>
      </c>
      <c r="O22" s="37">
        <f t="shared" si="9"/>
        <v>-9798.158702499999</v>
      </c>
      <c r="P22" s="2">
        <v>9</v>
      </c>
    </row>
    <row r="23" spans="1:16" ht="13.7" customHeight="1" x14ac:dyDescent="0.2">
      <c r="A23" s="1">
        <v>10</v>
      </c>
      <c r="B23" s="3" t="s">
        <v>24</v>
      </c>
      <c r="C23" s="38">
        <f>SUM(C24,C29)</f>
        <v>-10362.090321289998</v>
      </c>
      <c r="D23" s="38">
        <f t="shared" ref="D23:O23" si="10">SUM(D24,D29)</f>
        <v>-2523.3338042100008</v>
      </c>
      <c r="E23" s="38">
        <f t="shared" si="10"/>
        <v>-2547.4151330600002</v>
      </c>
      <c r="F23" s="38">
        <f t="shared" si="10"/>
        <v>-2728.5125397700003</v>
      </c>
      <c r="G23" s="38">
        <f t="shared" si="10"/>
        <v>-2562.8288442499997</v>
      </c>
      <c r="H23" s="38">
        <f t="shared" si="10"/>
        <v>-12493.297634539997</v>
      </c>
      <c r="I23" s="38">
        <f t="shared" si="10"/>
        <v>-2897.2730945699996</v>
      </c>
      <c r="J23" s="38">
        <f t="shared" si="10"/>
        <v>-3165.5902941799995</v>
      </c>
      <c r="K23" s="38">
        <f t="shared" si="10"/>
        <v>-3116.4962988799998</v>
      </c>
      <c r="L23" s="38">
        <f t="shared" si="10"/>
        <v>-3313.9379469099986</v>
      </c>
      <c r="M23" s="38">
        <f t="shared" si="10"/>
        <v>-5469.4322184499979</v>
      </c>
      <c r="N23" s="38">
        <f t="shared" si="10"/>
        <v>-2346.8093457300001</v>
      </c>
      <c r="O23" s="38">
        <f t="shared" si="10"/>
        <v>-3122.6228727200005</v>
      </c>
      <c r="P23" s="2">
        <v>10</v>
      </c>
    </row>
    <row r="24" spans="1:16" ht="13.5" customHeight="1" x14ac:dyDescent="0.2">
      <c r="A24" s="1">
        <v>11</v>
      </c>
      <c r="B24" s="3" t="s">
        <v>25</v>
      </c>
      <c r="C24" s="38">
        <f>SUM(C25,C26,C27,C28)</f>
        <v>15831.82683292</v>
      </c>
      <c r="D24" s="38">
        <f t="shared" ref="D24:O24" si="11">SUM(D25,D26,D27,D28)</f>
        <v>3596.7519270199996</v>
      </c>
      <c r="E24" s="38">
        <f t="shared" si="11"/>
        <v>3782.5717859299998</v>
      </c>
      <c r="F24" s="38">
        <f t="shared" si="11"/>
        <v>4288.3396755799995</v>
      </c>
      <c r="G24" s="38">
        <f t="shared" si="11"/>
        <v>4164.1634443900002</v>
      </c>
      <c r="H24" s="38">
        <f t="shared" si="11"/>
        <v>15709.499228770002</v>
      </c>
      <c r="I24" s="38">
        <f t="shared" si="11"/>
        <v>3673.9036447899998</v>
      </c>
      <c r="J24" s="38">
        <f t="shared" si="11"/>
        <v>3886.6293138000001</v>
      </c>
      <c r="K24" s="38">
        <f t="shared" si="11"/>
        <v>4179.9566923399998</v>
      </c>
      <c r="L24" s="38">
        <f t="shared" si="11"/>
        <v>3969.00957784</v>
      </c>
      <c r="M24" s="38">
        <f t="shared" si="11"/>
        <v>9894.8627693599992</v>
      </c>
      <c r="N24" s="38">
        <f t="shared" si="11"/>
        <v>4691.3356210099992</v>
      </c>
      <c r="O24" s="38">
        <f t="shared" si="11"/>
        <v>5203.5271483499992</v>
      </c>
      <c r="P24" s="2">
        <v>11</v>
      </c>
    </row>
    <row r="25" spans="1:16" ht="13.35" customHeight="1" x14ac:dyDescent="0.2">
      <c r="A25" s="1">
        <v>12</v>
      </c>
      <c r="B25" s="3" t="s">
        <v>26</v>
      </c>
      <c r="C25" s="37">
        <f>SUM(D25,E25,F25,G25)</f>
        <v>13255.73107505</v>
      </c>
      <c r="D25" s="37">
        <v>3031.3320639999997</v>
      </c>
      <c r="E25" s="37">
        <v>3168.122844</v>
      </c>
      <c r="F25" s="37">
        <v>3580.4392654499998</v>
      </c>
      <c r="G25" s="37">
        <v>3475.8369016000001</v>
      </c>
      <c r="H25" s="37">
        <f>SUM(I25,J25,K25,L25)</f>
        <v>13016.258209790001</v>
      </c>
      <c r="I25" s="37">
        <v>3015.0294795600003</v>
      </c>
      <c r="J25" s="37">
        <v>3223.1482499300005</v>
      </c>
      <c r="K25" s="37">
        <v>3510.40969163</v>
      </c>
      <c r="L25" s="37">
        <v>3267.6707886700001</v>
      </c>
      <c r="M25" s="37">
        <f>SUM(N25,O25)</f>
        <v>8319.561945559999</v>
      </c>
      <c r="N25" s="37">
        <v>3932.5789718199994</v>
      </c>
      <c r="O25" s="37">
        <v>4386.9829737399996</v>
      </c>
      <c r="P25" s="2">
        <v>12</v>
      </c>
    </row>
    <row r="26" spans="1:16" ht="13.35" customHeight="1" x14ac:dyDescent="0.2">
      <c r="A26" s="1">
        <v>13</v>
      </c>
      <c r="B26" s="3" t="s">
        <v>27</v>
      </c>
      <c r="C26" s="37">
        <f t="shared" ref="C26:C28" si="12">SUM(D26,E26,F26,G26)</f>
        <v>0</v>
      </c>
      <c r="D26" s="37">
        <v>0</v>
      </c>
      <c r="E26" s="37">
        <v>0</v>
      </c>
      <c r="F26" s="37">
        <v>0</v>
      </c>
      <c r="G26" s="37">
        <v>0</v>
      </c>
      <c r="H26" s="37">
        <f t="shared" ref="H26:H28" si="13">SUM(I26,J26,K26,L26)</f>
        <v>0</v>
      </c>
      <c r="I26" s="37">
        <v>0</v>
      </c>
      <c r="J26" s="37">
        <v>0</v>
      </c>
      <c r="K26" s="37">
        <v>0</v>
      </c>
      <c r="L26" s="37">
        <v>0</v>
      </c>
      <c r="M26" s="37">
        <f t="shared" ref="M26:M28" si="14">SUM(N26,O26)</f>
        <v>0</v>
      </c>
      <c r="N26" s="37">
        <v>0</v>
      </c>
      <c r="O26" s="37">
        <v>0</v>
      </c>
      <c r="P26" s="2">
        <v>13</v>
      </c>
    </row>
    <row r="27" spans="1:16" ht="13.35" customHeight="1" x14ac:dyDescent="0.2">
      <c r="A27" s="1">
        <v>14</v>
      </c>
      <c r="B27" s="3" t="s">
        <v>28</v>
      </c>
      <c r="C27" s="37">
        <f t="shared" si="12"/>
        <v>15.456491010000001</v>
      </c>
      <c r="D27" s="37">
        <v>3.8101987899999998</v>
      </c>
      <c r="E27" s="37">
        <v>3.9346209600000002</v>
      </c>
      <c r="F27" s="37">
        <v>4.0199040300000002</v>
      </c>
      <c r="G27" s="37">
        <v>3.69176723</v>
      </c>
      <c r="H27" s="37">
        <f t="shared" si="13"/>
        <v>14.52910155</v>
      </c>
      <c r="I27" s="37">
        <v>3.5815868599999998</v>
      </c>
      <c r="J27" s="37">
        <v>3.6985437000000001</v>
      </c>
      <c r="K27" s="37">
        <v>3.7787097900000002</v>
      </c>
      <c r="L27" s="37">
        <v>3.4702611999999999</v>
      </c>
      <c r="M27" s="37">
        <f t="shared" si="14"/>
        <v>6.8433227300000006</v>
      </c>
      <c r="N27" s="37">
        <v>3.3666916499999999</v>
      </c>
      <c r="O27" s="37">
        <v>3.4766310800000002</v>
      </c>
      <c r="P27" s="2">
        <v>14</v>
      </c>
    </row>
    <row r="28" spans="1:16" ht="13.35" customHeight="1" x14ac:dyDescent="0.2">
      <c r="A28" s="1">
        <v>15</v>
      </c>
      <c r="B28" s="3" t="s">
        <v>29</v>
      </c>
      <c r="C28" s="37">
        <f t="shared" si="12"/>
        <v>2560.6392668600001</v>
      </c>
      <c r="D28" s="37">
        <v>561.60966423000002</v>
      </c>
      <c r="E28" s="37">
        <v>610.51432097000009</v>
      </c>
      <c r="F28" s="37">
        <v>703.88050610000005</v>
      </c>
      <c r="G28" s="37">
        <v>684.63477556000009</v>
      </c>
      <c r="H28" s="37">
        <f t="shared" si="13"/>
        <v>2678.7119174300001</v>
      </c>
      <c r="I28" s="37">
        <v>655.29257836999989</v>
      </c>
      <c r="J28" s="37">
        <v>659.78252017</v>
      </c>
      <c r="K28" s="37">
        <v>665.76829092000003</v>
      </c>
      <c r="L28" s="37">
        <v>697.86852796999995</v>
      </c>
      <c r="M28" s="37">
        <f t="shared" si="14"/>
        <v>1568.45750107</v>
      </c>
      <c r="N28" s="37">
        <v>755.38995753999995</v>
      </c>
      <c r="O28" s="37">
        <v>813.06754352999997</v>
      </c>
      <c r="P28" s="2">
        <v>15</v>
      </c>
    </row>
    <row r="29" spans="1:16" ht="13.5" customHeight="1" x14ac:dyDescent="0.2">
      <c r="A29" s="1">
        <v>16</v>
      </c>
      <c r="B29" s="3" t="s">
        <v>30</v>
      </c>
      <c r="C29" s="38">
        <f>SUM(C30,C31,C32,C33)</f>
        <v>-26193.917154209998</v>
      </c>
      <c r="D29" s="38">
        <f t="shared" ref="D29:O29" si="15">SUM(D30,D31,D32,D33)</f>
        <v>-6120.0857312300004</v>
      </c>
      <c r="E29" s="38">
        <f t="shared" si="15"/>
        <v>-6329.98691899</v>
      </c>
      <c r="F29" s="38">
        <f t="shared" si="15"/>
        <v>-7016.8522153499998</v>
      </c>
      <c r="G29" s="38">
        <f t="shared" si="15"/>
        <v>-6726.99228864</v>
      </c>
      <c r="H29" s="38">
        <f t="shared" si="15"/>
        <v>-28202.796863309999</v>
      </c>
      <c r="I29" s="38">
        <f t="shared" si="15"/>
        <v>-6571.1767393599994</v>
      </c>
      <c r="J29" s="38">
        <f t="shared" si="15"/>
        <v>-7052.2196079799996</v>
      </c>
      <c r="K29" s="38">
        <f t="shared" si="15"/>
        <v>-7296.4529912199996</v>
      </c>
      <c r="L29" s="38">
        <f t="shared" si="15"/>
        <v>-7282.9475247499986</v>
      </c>
      <c r="M29" s="38">
        <f t="shared" si="15"/>
        <v>-15364.294987809997</v>
      </c>
      <c r="N29" s="38">
        <f t="shared" si="15"/>
        <v>-7038.1449667399993</v>
      </c>
      <c r="O29" s="38">
        <f t="shared" si="15"/>
        <v>-8326.1500210699996</v>
      </c>
      <c r="P29" s="2">
        <v>16</v>
      </c>
    </row>
    <row r="30" spans="1:16" ht="13.35" customHeight="1" x14ac:dyDescent="0.2">
      <c r="A30" s="1">
        <v>17</v>
      </c>
      <c r="B30" s="3" t="s">
        <v>26</v>
      </c>
      <c r="C30" s="37">
        <f>SUM(D30,E30,F30,G30)</f>
        <v>-23096.599039699999</v>
      </c>
      <c r="D30" s="37">
        <v>-5403.5824899700001</v>
      </c>
      <c r="E30" s="37">
        <v>-5589.8154861200001</v>
      </c>
      <c r="F30" s="37">
        <v>-6178.9902910600003</v>
      </c>
      <c r="G30" s="37">
        <v>-5924.21077255</v>
      </c>
      <c r="H30" s="37">
        <f>SUM(I30,J30,K30,L30)</f>
        <v>-24987.37398747</v>
      </c>
      <c r="I30" s="37">
        <v>-5784.5562711599996</v>
      </c>
      <c r="J30" s="37">
        <v>-6280.63633579</v>
      </c>
      <c r="K30" s="37">
        <v>-6495.92650452</v>
      </c>
      <c r="L30" s="37">
        <v>-6426.2548759999991</v>
      </c>
      <c r="M30" s="37">
        <f t="shared" ref="M30:M33" si="16">SUM(N30,O30)</f>
        <v>-13460.123794849998</v>
      </c>
      <c r="N30" s="37">
        <v>-6137.8901682799997</v>
      </c>
      <c r="O30" s="37">
        <v>-7322.2336265699996</v>
      </c>
      <c r="P30" s="2">
        <v>17</v>
      </c>
    </row>
    <row r="31" spans="1:16" ht="13.35" customHeight="1" x14ac:dyDescent="0.2">
      <c r="A31" s="1">
        <v>18</v>
      </c>
      <c r="B31" s="3" t="s">
        <v>27</v>
      </c>
      <c r="C31" s="37">
        <f t="shared" ref="C31:C33" si="17">SUM(D31,E31,F31,G31)</f>
        <v>0</v>
      </c>
      <c r="D31" s="37">
        <v>0</v>
      </c>
      <c r="E31" s="37">
        <v>0</v>
      </c>
      <c r="F31" s="37">
        <v>0</v>
      </c>
      <c r="G31" s="37">
        <v>0</v>
      </c>
      <c r="H31" s="37">
        <f t="shared" ref="H31:H33" si="18">SUM(I31,J31,K31,L31)</f>
        <v>0</v>
      </c>
      <c r="I31" s="37">
        <v>0</v>
      </c>
      <c r="J31" s="37">
        <v>0</v>
      </c>
      <c r="K31" s="37">
        <v>0</v>
      </c>
      <c r="L31" s="37">
        <v>0</v>
      </c>
      <c r="M31" s="37">
        <f t="shared" si="16"/>
        <v>0</v>
      </c>
      <c r="N31" s="37">
        <v>0</v>
      </c>
      <c r="O31" s="37">
        <v>0</v>
      </c>
      <c r="P31" s="2">
        <v>18</v>
      </c>
    </row>
    <row r="32" spans="1:16" ht="13.35" customHeight="1" x14ac:dyDescent="0.2">
      <c r="A32" s="1">
        <v>19</v>
      </c>
      <c r="B32" s="3" t="s">
        <v>28</v>
      </c>
      <c r="C32" s="37">
        <f t="shared" si="17"/>
        <v>-5.4971822399999999</v>
      </c>
      <c r="D32" s="37">
        <v>-1.41837346</v>
      </c>
      <c r="E32" s="37">
        <v>-1.3770192299999999</v>
      </c>
      <c r="F32" s="37">
        <v>-1.97685149</v>
      </c>
      <c r="G32" s="37">
        <v>-0.72493806000000005</v>
      </c>
      <c r="H32" s="37">
        <f t="shared" si="18"/>
        <v>-8.8308439800000009</v>
      </c>
      <c r="I32" s="37">
        <v>-2.24340348</v>
      </c>
      <c r="J32" s="37">
        <v>-2.0260472200000001</v>
      </c>
      <c r="K32" s="37">
        <v>-1.9701649000000001</v>
      </c>
      <c r="L32" s="37">
        <v>-2.59122838</v>
      </c>
      <c r="M32" s="37">
        <f t="shared" si="16"/>
        <v>-5.0330622599999995</v>
      </c>
      <c r="N32" s="37">
        <v>-2.6453892899999998</v>
      </c>
      <c r="O32" s="37">
        <v>-2.3876729700000001</v>
      </c>
      <c r="P32" s="2">
        <v>19</v>
      </c>
    </row>
    <row r="33" spans="1:16" ht="13.35" customHeight="1" x14ac:dyDescent="0.2">
      <c r="A33" s="1">
        <v>20</v>
      </c>
      <c r="B33" s="3" t="s">
        <v>29</v>
      </c>
      <c r="C33" s="37">
        <f t="shared" si="17"/>
        <v>-3091.82093227</v>
      </c>
      <c r="D33" s="37">
        <v>-715.08486779999998</v>
      </c>
      <c r="E33" s="37">
        <v>-738.79441364000002</v>
      </c>
      <c r="F33" s="37">
        <v>-835.88507279999999</v>
      </c>
      <c r="G33" s="37">
        <v>-802.05657802999997</v>
      </c>
      <c r="H33" s="37">
        <f t="shared" si="18"/>
        <v>-3206.5920318599992</v>
      </c>
      <c r="I33" s="37">
        <v>-784.37706472000002</v>
      </c>
      <c r="J33" s="37">
        <v>-769.55722496999988</v>
      </c>
      <c r="K33" s="37">
        <v>-798.55632179999998</v>
      </c>
      <c r="L33" s="37">
        <v>-854.10142036999991</v>
      </c>
      <c r="M33" s="37">
        <f t="shared" si="16"/>
        <v>-1899.1381307000001</v>
      </c>
      <c r="N33" s="37">
        <v>-897.60940917000005</v>
      </c>
      <c r="O33" s="37">
        <v>-1001.5287215300001</v>
      </c>
      <c r="P33" s="2">
        <v>20</v>
      </c>
    </row>
    <row r="34" spans="1:16" ht="13.7" customHeight="1" x14ac:dyDescent="0.2">
      <c r="A34" s="1">
        <v>21</v>
      </c>
      <c r="B34" s="3" t="s">
        <v>31</v>
      </c>
      <c r="C34" s="38">
        <f>SUM(C35,C47)</f>
        <v>14763.26456731</v>
      </c>
      <c r="D34" s="38">
        <f t="shared" ref="D34:O34" si="19">SUM(D35,D47)</f>
        <v>3685.3411225699992</v>
      </c>
      <c r="E34" s="38">
        <f t="shared" si="19"/>
        <v>3845.9512080399995</v>
      </c>
      <c r="F34" s="38">
        <f t="shared" si="19"/>
        <v>3529.3014737000003</v>
      </c>
      <c r="G34" s="38">
        <f t="shared" si="19"/>
        <v>3702.670763000001</v>
      </c>
      <c r="H34" s="38">
        <f t="shared" si="19"/>
        <v>16231.627686819993</v>
      </c>
      <c r="I34" s="38">
        <f t="shared" si="19"/>
        <v>4058.4850602399993</v>
      </c>
      <c r="J34" s="38">
        <f t="shared" si="19"/>
        <v>4086.2277174100009</v>
      </c>
      <c r="K34" s="38">
        <f t="shared" si="19"/>
        <v>3962.8845161600002</v>
      </c>
      <c r="L34" s="38">
        <f t="shared" si="19"/>
        <v>4124.0303930099999</v>
      </c>
      <c r="M34" s="38">
        <f t="shared" si="19"/>
        <v>9355.9041628400028</v>
      </c>
      <c r="N34" s="38">
        <f t="shared" si="19"/>
        <v>4646.7327162399997</v>
      </c>
      <c r="O34" s="38">
        <f t="shared" si="19"/>
        <v>4709.1714465999994</v>
      </c>
      <c r="P34" s="2">
        <v>21</v>
      </c>
    </row>
    <row r="35" spans="1:16" ht="13.5" customHeight="1" x14ac:dyDescent="0.2">
      <c r="A35" s="1">
        <v>22</v>
      </c>
      <c r="B35" s="3" t="s">
        <v>32</v>
      </c>
      <c r="C35" s="38">
        <f>SUM(C36,C37,C38,C39,C40,C41,C42,C43,C44,C45,C46)</f>
        <v>20428.440609400001</v>
      </c>
      <c r="D35" s="38">
        <f t="shared" ref="D35:O35" si="20">SUM(D36,D37,D38,D39,D40,D41,D42,D43,D44,D45,D46)</f>
        <v>5029.3731724599993</v>
      </c>
      <c r="E35" s="38">
        <f t="shared" si="20"/>
        <v>5086.7007163999997</v>
      </c>
      <c r="F35" s="38">
        <f t="shared" si="20"/>
        <v>5063.0241011400003</v>
      </c>
      <c r="G35" s="38">
        <f t="shared" si="20"/>
        <v>5249.3426194000012</v>
      </c>
      <c r="H35" s="38">
        <f t="shared" si="20"/>
        <v>21982.469454759994</v>
      </c>
      <c r="I35" s="38">
        <f t="shared" si="20"/>
        <v>5494.0692082399992</v>
      </c>
      <c r="J35" s="38">
        <f t="shared" si="20"/>
        <v>5337.0220658000007</v>
      </c>
      <c r="K35" s="38">
        <f t="shared" si="20"/>
        <v>5485.9050803400005</v>
      </c>
      <c r="L35" s="38">
        <f t="shared" si="20"/>
        <v>5665.4731003799998</v>
      </c>
      <c r="M35" s="38">
        <f t="shared" si="20"/>
        <v>12179.718162580002</v>
      </c>
      <c r="N35" s="38">
        <f t="shared" si="20"/>
        <v>5998.5380345499998</v>
      </c>
      <c r="O35" s="38">
        <f t="shared" si="20"/>
        <v>6181.1801280299997</v>
      </c>
      <c r="P35" s="2">
        <v>22</v>
      </c>
    </row>
    <row r="36" spans="1:16" ht="13.35" customHeight="1" x14ac:dyDescent="0.2">
      <c r="A36" s="1">
        <v>23</v>
      </c>
      <c r="B36" s="3" t="s">
        <v>33</v>
      </c>
      <c r="C36" s="37">
        <f>SUM(D36,E36,F36,G36)</f>
        <v>8998.5047404199977</v>
      </c>
      <c r="D36" s="37">
        <v>2162.1742671699994</v>
      </c>
      <c r="E36" s="37">
        <v>2188.4604471599996</v>
      </c>
      <c r="F36" s="37">
        <v>2319.6424377599997</v>
      </c>
      <c r="G36" s="37">
        <v>2328.2275883299999</v>
      </c>
      <c r="H36" s="37">
        <f>SUM(I36,J36,K36,L36)</f>
        <v>10255.869524459999</v>
      </c>
      <c r="I36" s="37">
        <v>2521.29239078</v>
      </c>
      <c r="J36" s="37">
        <v>2461.3576998099998</v>
      </c>
      <c r="K36" s="37">
        <v>2615.7722659900001</v>
      </c>
      <c r="L36" s="37">
        <v>2657.4471678800001</v>
      </c>
      <c r="M36" s="37">
        <f t="shared" ref="M36:M46" si="21">SUM(N36,O36)</f>
        <v>5817.9101502800004</v>
      </c>
      <c r="N36" s="37">
        <v>2730.7987342900001</v>
      </c>
      <c r="O36" s="37">
        <v>3087.1114159900003</v>
      </c>
      <c r="P36" s="2">
        <v>23</v>
      </c>
    </row>
    <row r="37" spans="1:16" ht="13.35" customHeight="1" x14ac:dyDescent="0.2">
      <c r="A37" s="1">
        <v>24</v>
      </c>
      <c r="B37" s="3" t="s">
        <v>34</v>
      </c>
      <c r="C37" s="37">
        <f t="shared" ref="C37:C46" si="22">SUM(D37,E37,F37,G37)</f>
        <v>6004.1247350000003</v>
      </c>
      <c r="D37" s="37">
        <v>1602.186324</v>
      </c>
      <c r="E37" s="37">
        <v>1467.2896390000001</v>
      </c>
      <c r="F37" s="37">
        <v>1445.6409609999998</v>
      </c>
      <c r="G37" s="37">
        <v>1489.0078110000002</v>
      </c>
      <c r="H37" s="37">
        <f t="shared" ref="H37:H46" si="23">SUM(I37,J37,K37,L37)</f>
        <v>6587.24855527</v>
      </c>
      <c r="I37" s="37">
        <v>1708.9703982499998</v>
      </c>
      <c r="J37" s="37">
        <v>1598.2686510000001</v>
      </c>
      <c r="K37" s="37">
        <v>1612.5269444200001</v>
      </c>
      <c r="L37" s="37">
        <v>1667.4825615999998</v>
      </c>
      <c r="M37" s="37">
        <f t="shared" si="21"/>
        <v>3793.72380028</v>
      </c>
      <c r="N37" s="37">
        <v>1976.61210732</v>
      </c>
      <c r="O37" s="37">
        <v>1817.11169296</v>
      </c>
      <c r="P37" s="2">
        <v>24</v>
      </c>
    </row>
    <row r="38" spans="1:16" ht="13.35" customHeight="1" x14ac:dyDescent="0.2">
      <c r="A38" s="1">
        <v>25</v>
      </c>
      <c r="B38" s="3" t="s">
        <v>35</v>
      </c>
      <c r="C38" s="37">
        <f t="shared" si="22"/>
        <v>542.40098155999999</v>
      </c>
      <c r="D38" s="37">
        <v>108.96993298999999</v>
      </c>
      <c r="E38" s="37">
        <v>130.74798658</v>
      </c>
      <c r="F38" s="37">
        <v>141.56715041999999</v>
      </c>
      <c r="G38" s="37">
        <v>161.11591157000001</v>
      </c>
      <c r="H38" s="37">
        <f t="shared" si="23"/>
        <v>555.57077327999991</v>
      </c>
      <c r="I38" s="37">
        <v>111.28749098999999</v>
      </c>
      <c r="J38" s="37">
        <v>133.25535930000001</v>
      </c>
      <c r="K38" s="37">
        <v>144.66642159</v>
      </c>
      <c r="L38" s="37">
        <v>166.36150139999998</v>
      </c>
      <c r="M38" s="37">
        <f t="shared" si="21"/>
        <v>287.32306736999999</v>
      </c>
      <c r="N38" s="37">
        <v>152.17079863000001</v>
      </c>
      <c r="O38" s="37">
        <v>135.15226874000001</v>
      </c>
      <c r="P38" s="2">
        <v>25</v>
      </c>
    </row>
    <row r="39" spans="1:16" ht="13.35" customHeight="1" x14ac:dyDescent="0.2">
      <c r="A39" s="1">
        <v>26</v>
      </c>
      <c r="B39" s="3" t="s">
        <v>36</v>
      </c>
      <c r="C39" s="37">
        <f t="shared" si="22"/>
        <v>0</v>
      </c>
      <c r="D39" s="37">
        <v>0</v>
      </c>
      <c r="E39" s="37">
        <v>0</v>
      </c>
      <c r="F39" s="37">
        <v>0</v>
      </c>
      <c r="G39" s="37">
        <v>0</v>
      </c>
      <c r="H39" s="37">
        <f t="shared" si="23"/>
        <v>0</v>
      </c>
      <c r="I39" s="37">
        <v>0</v>
      </c>
      <c r="J39" s="37">
        <v>0</v>
      </c>
      <c r="K39" s="37">
        <v>0</v>
      </c>
      <c r="L39" s="37">
        <v>0</v>
      </c>
      <c r="M39" s="37">
        <f t="shared" si="21"/>
        <v>0</v>
      </c>
      <c r="N39" s="37">
        <v>0</v>
      </c>
      <c r="O39" s="37">
        <v>0</v>
      </c>
      <c r="P39" s="2">
        <v>26</v>
      </c>
    </row>
    <row r="40" spans="1:16" ht="13.35" customHeight="1" x14ac:dyDescent="0.2">
      <c r="A40" s="1">
        <v>27</v>
      </c>
      <c r="B40" s="3" t="s">
        <v>37</v>
      </c>
      <c r="C40" s="37">
        <f t="shared" si="22"/>
        <v>543.11942667000005</v>
      </c>
      <c r="D40" s="37">
        <v>70.893410070000002</v>
      </c>
      <c r="E40" s="37">
        <v>121.12348917999999</v>
      </c>
      <c r="F40" s="37">
        <v>157.77421838000001</v>
      </c>
      <c r="G40" s="37">
        <v>193.32830904000002</v>
      </c>
      <c r="H40" s="37">
        <f t="shared" si="23"/>
        <v>606.39277463999997</v>
      </c>
      <c r="I40" s="37">
        <v>88.136145089999985</v>
      </c>
      <c r="J40" s="37">
        <v>125.81348557000001</v>
      </c>
      <c r="K40" s="37">
        <v>170.40437300000002</v>
      </c>
      <c r="L40" s="37">
        <v>222.03877098000001</v>
      </c>
      <c r="M40" s="37">
        <f t="shared" si="21"/>
        <v>237.60833681999998</v>
      </c>
      <c r="N40" s="37">
        <v>76.761824699999991</v>
      </c>
      <c r="O40" s="37">
        <v>160.84651212</v>
      </c>
      <c r="P40" s="2">
        <v>27</v>
      </c>
    </row>
    <row r="41" spans="1:16" ht="13.35" customHeight="1" x14ac:dyDescent="0.2">
      <c r="A41" s="1">
        <v>28</v>
      </c>
      <c r="B41" s="3" t="s">
        <v>38</v>
      </c>
      <c r="C41" s="37">
        <f t="shared" si="22"/>
        <v>259.51751337999997</v>
      </c>
      <c r="D41" s="37">
        <v>52.032405050000001</v>
      </c>
      <c r="E41" s="37">
        <v>79.661023679999985</v>
      </c>
      <c r="F41" s="37">
        <v>62.23158024</v>
      </c>
      <c r="G41" s="37">
        <v>65.592504410000004</v>
      </c>
      <c r="H41" s="37">
        <f t="shared" si="23"/>
        <v>268.87945336999996</v>
      </c>
      <c r="I41" s="37">
        <v>60.182523809999992</v>
      </c>
      <c r="J41" s="37">
        <v>77.742981200000003</v>
      </c>
      <c r="K41" s="37">
        <v>61.482979129999997</v>
      </c>
      <c r="L41" s="37">
        <v>69.470969230000009</v>
      </c>
      <c r="M41" s="37">
        <f t="shared" si="21"/>
        <v>141.25900081</v>
      </c>
      <c r="N41" s="37">
        <v>65.629345929999999</v>
      </c>
      <c r="O41" s="37">
        <v>75.629654880000004</v>
      </c>
      <c r="P41" s="2">
        <v>28</v>
      </c>
    </row>
    <row r="42" spans="1:16" ht="13.35" customHeight="1" x14ac:dyDescent="0.2">
      <c r="A42" s="1">
        <v>29</v>
      </c>
      <c r="B42" s="3" t="s">
        <v>39</v>
      </c>
      <c r="C42" s="37">
        <f t="shared" si="22"/>
        <v>39.658645999999997</v>
      </c>
      <c r="D42" s="37">
        <v>7.9317291999999995</v>
      </c>
      <c r="E42" s="37">
        <v>9.5180750399999994</v>
      </c>
      <c r="F42" s="37">
        <v>10.311247959999999</v>
      </c>
      <c r="G42" s="37">
        <v>11.897593799999999</v>
      </c>
      <c r="H42" s="37">
        <f t="shared" si="23"/>
        <v>39.737963300000004</v>
      </c>
      <c r="I42" s="37">
        <v>7.9475926599999998</v>
      </c>
      <c r="J42" s="37">
        <v>9.537111190000001</v>
      </c>
      <c r="K42" s="37">
        <v>10.331870459999999</v>
      </c>
      <c r="L42" s="37">
        <v>11.921388990000001</v>
      </c>
      <c r="M42" s="37">
        <f t="shared" si="21"/>
        <v>23.79103258</v>
      </c>
      <c r="N42" s="37">
        <v>12.62381321</v>
      </c>
      <c r="O42" s="37">
        <v>11.16721937</v>
      </c>
      <c r="P42" s="2">
        <v>29</v>
      </c>
    </row>
    <row r="43" spans="1:16" ht="13.35" customHeight="1" x14ac:dyDescent="0.2">
      <c r="A43" s="1">
        <v>30</v>
      </c>
      <c r="B43" s="3" t="s">
        <v>40</v>
      </c>
      <c r="C43" s="37">
        <f t="shared" si="22"/>
        <v>0.85512502000000001</v>
      </c>
      <c r="D43" s="37">
        <v>0.74036066</v>
      </c>
      <c r="E43" s="37">
        <v>2.024749E-2</v>
      </c>
      <c r="F43" s="37">
        <v>2.0835280000000001E-2</v>
      </c>
      <c r="G43" s="37">
        <v>7.3681590000000005E-2</v>
      </c>
      <c r="H43" s="37">
        <f t="shared" si="23"/>
        <v>0.56453495999999992</v>
      </c>
      <c r="I43" s="37">
        <v>0.27853275</v>
      </c>
      <c r="J43" s="37">
        <v>6.2133900000000001E-3</v>
      </c>
      <c r="K43" s="37">
        <v>0.22852975</v>
      </c>
      <c r="L43" s="37">
        <v>5.1259069999999997E-2</v>
      </c>
      <c r="M43" s="37">
        <f t="shared" si="21"/>
        <v>0.35504791999999996</v>
      </c>
      <c r="N43" s="37">
        <v>0.35363657999999998</v>
      </c>
      <c r="O43" s="37">
        <v>1.4113399999999999E-3</v>
      </c>
      <c r="P43" s="2">
        <v>30</v>
      </c>
    </row>
    <row r="44" spans="1:16" ht="13.35" customHeight="1" x14ac:dyDescent="0.2">
      <c r="A44" s="1">
        <v>31</v>
      </c>
      <c r="B44" s="3" t="s">
        <v>41</v>
      </c>
      <c r="C44" s="37">
        <f t="shared" si="22"/>
        <v>3886.1341053499996</v>
      </c>
      <c r="D44" s="37">
        <v>986.9622809199999</v>
      </c>
      <c r="E44" s="37">
        <v>1054.7084833899999</v>
      </c>
      <c r="F44" s="37">
        <v>887.44581898000001</v>
      </c>
      <c r="G44" s="37">
        <v>957.01752206000003</v>
      </c>
      <c r="H44" s="37">
        <f t="shared" si="23"/>
        <v>3513.7715052999997</v>
      </c>
      <c r="I44" s="37">
        <v>957.95066238999993</v>
      </c>
      <c r="J44" s="37">
        <v>894.55016210999997</v>
      </c>
      <c r="K44" s="37">
        <v>831.81962311999996</v>
      </c>
      <c r="L44" s="37">
        <v>829.45105767999996</v>
      </c>
      <c r="M44" s="37">
        <f t="shared" si="21"/>
        <v>1793.0466313800002</v>
      </c>
      <c r="N44" s="37">
        <v>941.46453864</v>
      </c>
      <c r="O44" s="37">
        <v>851.58209274000012</v>
      </c>
      <c r="P44" s="2">
        <v>31</v>
      </c>
    </row>
    <row r="45" spans="1:16" ht="13.35" customHeight="1" x14ac:dyDescent="0.2">
      <c r="A45" s="1">
        <v>32</v>
      </c>
      <c r="B45" s="3" t="s">
        <v>42</v>
      </c>
      <c r="C45" s="37">
        <f t="shared" si="22"/>
        <v>18.140312000000002</v>
      </c>
      <c r="D45" s="37">
        <v>3.6280624000000001</v>
      </c>
      <c r="E45" s="37">
        <v>4.3536748799999998</v>
      </c>
      <c r="F45" s="37">
        <v>4.7164811200000001</v>
      </c>
      <c r="G45" s="37">
        <v>5.4420935999999998</v>
      </c>
      <c r="H45" s="37">
        <f t="shared" si="23"/>
        <v>18.176592620000001</v>
      </c>
      <c r="I45" s="37">
        <v>3.6353185200000002</v>
      </c>
      <c r="J45" s="37">
        <v>4.3623822299999997</v>
      </c>
      <c r="K45" s="37">
        <v>4.7259140799999999</v>
      </c>
      <c r="L45" s="37">
        <v>5.4529777900000003</v>
      </c>
      <c r="M45" s="37">
        <f t="shared" si="21"/>
        <v>5.4681495200000008</v>
      </c>
      <c r="N45" s="37">
        <v>2.5666824300000002</v>
      </c>
      <c r="O45" s="37">
        <v>2.9014670900000001</v>
      </c>
      <c r="P45" s="2">
        <v>32</v>
      </c>
    </row>
    <row r="46" spans="1:16" ht="13.35" customHeight="1" x14ac:dyDescent="0.2">
      <c r="A46" s="1">
        <v>33</v>
      </c>
      <c r="B46" s="3" t="s">
        <v>43</v>
      </c>
      <c r="C46" s="37">
        <f t="shared" si="22"/>
        <v>135.98502399999998</v>
      </c>
      <c r="D46" s="37">
        <v>33.854399999999998</v>
      </c>
      <c r="E46" s="37">
        <v>30.81765</v>
      </c>
      <c r="F46" s="37">
        <v>33.673369999999998</v>
      </c>
      <c r="G46" s="37">
        <v>37.639603999999999</v>
      </c>
      <c r="H46" s="37">
        <f t="shared" si="23"/>
        <v>136.25777756000002</v>
      </c>
      <c r="I46" s="37">
        <v>34.388153000000003</v>
      </c>
      <c r="J46" s="37">
        <v>32.128019999999999</v>
      </c>
      <c r="K46" s="37">
        <v>33.946158799999999</v>
      </c>
      <c r="L46" s="37">
        <v>35.79544576</v>
      </c>
      <c r="M46" s="37">
        <f t="shared" si="21"/>
        <v>79.23294562000001</v>
      </c>
      <c r="N46" s="37">
        <v>39.55655282</v>
      </c>
      <c r="O46" s="37">
        <v>39.676392800000002</v>
      </c>
      <c r="P46" s="2">
        <v>33</v>
      </c>
    </row>
    <row r="47" spans="1:16" ht="13.5" customHeight="1" x14ac:dyDescent="0.2">
      <c r="A47" s="1">
        <v>34</v>
      </c>
      <c r="B47" s="3" t="s">
        <v>44</v>
      </c>
      <c r="C47" s="38">
        <f>SUM(C48,C49,C50,C51,C52,C53,C54,C55,C56,C57,C58)</f>
        <v>-5665.1760420900009</v>
      </c>
      <c r="D47" s="38">
        <f t="shared" ref="D47:O47" si="24">SUM(D48,D49,D50,D51,D52,D53,D54,D55,D56,D57,D58)</f>
        <v>-1344.0320498899998</v>
      </c>
      <c r="E47" s="38">
        <f t="shared" si="24"/>
        <v>-1240.7495083600002</v>
      </c>
      <c r="F47" s="38">
        <f t="shared" si="24"/>
        <v>-1533.72262744</v>
      </c>
      <c r="G47" s="38">
        <f t="shared" si="24"/>
        <v>-1546.6718564</v>
      </c>
      <c r="H47" s="38">
        <f t="shared" si="24"/>
        <v>-5750.84176794</v>
      </c>
      <c r="I47" s="38">
        <f t="shared" si="24"/>
        <v>-1435.5841480000001</v>
      </c>
      <c r="J47" s="38">
        <f t="shared" si="24"/>
        <v>-1250.7943483900001</v>
      </c>
      <c r="K47" s="38">
        <f t="shared" si="24"/>
        <v>-1523.0205641800001</v>
      </c>
      <c r="L47" s="38">
        <f t="shared" si="24"/>
        <v>-1541.4427073699997</v>
      </c>
      <c r="M47" s="38">
        <f t="shared" si="24"/>
        <v>-2823.8139997399999</v>
      </c>
      <c r="N47" s="38">
        <f t="shared" si="24"/>
        <v>-1351.8053183100001</v>
      </c>
      <c r="O47" s="38">
        <f t="shared" si="24"/>
        <v>-1472.0086814299998</v>
      </c>
      <c r="P47" s="2">
        <v>34</v>
      </c>
    </row>
    <row r="48" spans="1:16" ht="13.35" customHeight="1" x14ac:dyDescent="0.2">
      <c r="A48" s="1">
        <v>35</v>
      </c>
      <c r="B48" s="3" t="s">
        <v>33</v>
      </c>
      <c r="C48" s="37">
        <f>SUM(D48,E48,F48,G48)</f>
        <v>-2821.6684169099999</v>
      </c>
      <c r="D48" s="37">
        <v>-580.35190411999997</v>
      </c>
      <c r="E48" s="37">
        <v>-638.56457012999999</v>
      </c>
      <c r="F48" s="37">
        <v>-883.40681639000002</v>
      </c>
      <c r="G48" s="37">
        <v>-719.34512627000004</v>
      </c>
      <c r="H48" s="37">
        <f>SUM(I48,J48,K48,L48)</f>
        <v>-2738.3422182199997</v>
      </c>
      <c r="I48" s="37">
        <v>-678.47446507000006</v>
      </c>
      <c r="J48" s="37">
        <v>-625.90273521000006</v>
      </c>
      <c r="K48" s="37">
        <v>-762.58659469999998</v>
      </c>
      <c r="L48" s="37">
        <v>-671.37842323999996</v>
      </c>
      <c r="M48" s="37">
        <f t="shared" ref="M48:M58" si="25">SUM(N48,O48)</f>
        <v>-1375.03218038</v>
      </c>
      <c r="N48" s="37">
        <v>-617.57599177999998</v>
      </c>
      <c r="O48" s="37">
        <v>-757.45618860000002</v>
      </c>
      <c r="P48" s="2">
        <v>35</v>
      </c>
    </row>
    <row r="49" spans="1:16" ht="13.35" customHeight="1" x14ac:dyDescent="0.2">
      <c r="A49" s="1">
        <v>36</v>
      </c>
      <c r="B49" s="3" t="s">
        <v>34</v>
      </c>
      <c r="C49" s="37">
        <f t="shared" ref="C49:C58" si="26">SUM(D49,E49,F49,G49)</f>
        <v>-1284.05182423</v>
      </c>
      <c r="D49" s="37">
        <v>-426.12273909999999</v>
      </c>
      <c r="E49" s="37">
        <v>-263.83478058999998</v>
      </c>
      <c r="F49" s="37">
        <v>-260.57895808000001</v>
      </c>
      <c r="G49" s="37">
        <v>-333.51534645999999</v>
      </c>
      <c r="H49" s="37">
        <f t="shared" ref="H49:H58" si="27">SUM(I49,J49,K49,L49)</f>
        <v>-1266.1085923999999</v>
      </c>
      <c r="I49" s="37">
        <v>-404.67246090999998</v>
      </c>
      <c r="J49" s="37">
        <v>-255.20617527999997</v>
      </c>
      <c r="K49" s="37">
        <v>-282.13228300000003</v>
      </c>
      <c r="L49" s="37">
        <v>-324.09767321000004</v>
      </c>
      <c r="M49" s="37">
        <f t="shared" si="25"/>
        <v>-626.86291929000004</v>
      </c>
      <c r="N49" s="37">
        <v>-339.28646388000004</v>
      </c>
      <c r="O49" s="37">
        <v>-287.57645540999999</v>
      </c>
      <c r="P49" s="2">
        <v>36</v>
      </c>
    </row>
    <row r="50" spans="1:16" ht="13.35" customHeight="1" x14ac:dyDescent="0.2">
      <c r="A50" s="1">
        <v>37</v>
      </c>
      <c r="B50" s="3" t="s">
        <v>35</v>
      </c>
      <c r="C50" s="37">
        <f t="shared" si="26"/>
        <v>-87.366928000000001</v>
      </c>
      <c r="D50" s="37">
        <v>-19.22072416</v>
      </c>
      <c r="E50" s="37">
        <v>-22.715401279999998</v>
      </c>
      <c r="F50" s="37">
        <v>-20.968062719999999</v>
      </c>
      <c r="G50" s="37">
        <v>-24.462739839999998</v>
      </c>
      <c r="H50" s="37">
        <f t="shared" si="27"/>
        <v>-89.11426655999999</v>
      </c>
      <c r="I50" s="37">
        <v>-19.60513864</v>
      </c>
      <c r="J50" s="37">
        <v>-23.169709300000001</v>
      </c>
      <c r="K50" s="37">
        <v>-21.387423980000001</v>
      </c>
      <c r="L50" s="37">
        <v>-24.951994639999999</v>
      </c>
      <c r="M50" s="37">
        <f t="shared" si="25"/>
        <v>-37.963745240000002</v>
      </c>
      <c r="N50" s="37">
        <v>-20.00341895</v>
      </c>
      <c r="O50" s="37">
        <v>-17.960326290000001</v>
      </c>
      <c r="P50" s="2">
        <v>37</v>
      </c>
    </row>
    <row r="51" spans="1:16" ht="13.35" customHeight="1" x14ac:dyDescent="0.2">
      <c r="A51" s="1">
        <v>38</v>
      </c>
      <c r="B51" s="3" t="s">
        <v>36</v>
      </c>
      <c r="C51" s="37">
        <f t="shared" si="26"/>
        <v>0</v>
      </c>
      <c r="D51" s="37">
        <v>0</v>
      </c>
      <c r="E51" s="37">
        <v>0</v>
      </c>
      <c r="F51" s="37">
        <v>0</v>
      </c>
      <c r="G51" s="37">
        <v>0</v>
      </c>
      <c r="H51" s="37">
        <f t="shared" si="27"/>
        <v>0</v>
      </c>
      <c r="I51" s="37">
        <v>0</v>
      </c>
      <c r="J51" s="37">
        <v>0</v>
      </c>
      <c r="K51" s="37">
        <v>0</v>
      </c>
      <c r="L51" s="37">
        <v>0</v>
      </c>
      <c r="M51" s="37">
        <f t="shared" si="25"/>
        <v>0</v>
      </c>
      <c r="N51" s="37">
        <v>0</v>
      </c>
      <c r="O51" s="37">
        <v>0</v>
      </c>
      <c r="P51" s="2">
        <v>38</v>
      </c>
    </row>
    <row r="52" spans="1:16" ht="13.35" customHeight="1" x14ac:dyDescent="0.2">
      <c r="A52" s="1">
        <v>39</v>
      </c>
      <c r="B52" s="3" t="s">
        <v>37</v>
      </c>
      <c r="C52" s="37">
        <f t="shared" si="26"/>
        <v>-561.79877175000001</v>
      </c>
      <c r="D52" s="37">
        <v>-71.593254390000013</v>
      </c>
      <c r="E52" s="37">
        <v>-116.08570354999999</v>
      </c>
      <c r="F52" s="37">
        <v>-164.30406120000001</v>
      </c>
      <c r="G52" s="37">
        <v>-209.81575260999998</v>
      </c>
      <c r="H52" s="37">
        <f t="shared" si="27"/>
        <v>-610.37536935999992</v>
      </c>
      <c r="I52" s="37">
        <v>-95.197330249999993</v>
      </c>
      <c r="J52" s="37">
        <v>-120.65576467</v>
      </c>
      <c r="K52" s="37">
        <v>-176.96998081999999</v>
      </c>
      <c r="L52" s="37">
        <v>-217.55229361999997</v>
      </c>
      <c r="M52" s="37">
        <f t="shared" si="25"/>
        <v>-238.90587574</v>
      </c>
      <c r="N52" s="37">
        <v>-80.271440339999998</v>
      </c>
      <c r="O52" s="37">
        <v>-158.6344354</v>
      </c>
      <c r="P52" s="2">
        <v>39</v>
      </c>
    </row>
    <row r="53" spans="1:16" ht="13.35" customHeight="1" x14ac:dyDescent="0.2">
      <c r="A53" s="1">
        <v>40</v>
      </c>
      <c r="B53" s="3" t="s">
        <v>38</v>
      </c>
      <c r="C53" s="37">
        <f t="shared" si="26"/>
        <v>-121.70206786</v>
      </c>
      <c r="D53" s="37">
        <v>-23.976105059999998</v>
      </c>
      <c r="E53" s="37">
        <v>-26.583662829999998</v>
      </c>
      <c r="F53" s="37">
        <v>-24.720972600000003</v>
      </c>
      <c r="G53" s="37">
        <v>-46.42132737</v>
      </c>
      <c r="H53" s="37">
        <f t="shared" si="27"/>
        <v>-187.97894039000002</v>
      </c>
      <c r="I53" s="37">
        <v>-42.14199103</v>
      </c>
      <c r="J53" s="37">
        <v>-37.612070220000007</v>
      </c>
      <c r="K53" s="37">
        <v>-77.869424220000013</v>
      </c>
      <c r="L53" s="37">
        <v>-30.355454920000003</v>
      </c>
      <c r="M53" s="37">
        <f t="shared" si="25"/>
        <v>-139.90669309</v>
      </c>
      <c r="N53" s="37">
        <v>-72.236747410000007</v>
      </c>
      <c r="O53" s="37">
        <v>-67.669945679999998</v>
      </c>
      <c r="P53" s="2">
        <v>40</v>
      </c>
    </row>
    <row r="54" spans="1:16" ht="13.35" customHeight="1" x14ac:dyDescent="0.2">
      <c r="A54" s="1">
        <v>41</v>
      </c>
      <c r="B54" s="3" t="s">
        <v>39</v>
      </c>
      <c r="C54" s="37">
        <f t="shared" si="26"/>
        <v>-72.914679000000007</v>
      </c>
      <c r="D54" s="37">
        <v>-16.041229379999997</v>
      </c>
      <c r="E54" s="37">
        <v>-18.95781654</v>
      </c>
      <c r="F54" s="37">
        <v>-17.49952296</v>
      </c>
      <c r="G54" s="37">
        <v>-20.416110119999999</v>
      </c>
      <c r="H54" s="37">
        <f t="shared" si="27"/>
        <v>-74.372972589999989</v>
      </c>
      <c r="I54" s="37">
        <v>-16.362053969999998</v>
      </c>
      <c r="J54" s="37">
        <v>-19.336972880000001</v>
      </c>
      <c r="K54" s="37">
        <v>-17.849513420000001</v>
      </c>
      <c r="L54" s="37">
        <v>-20.82443232</v>
      </c>
      <c r="M54" s="37">
        <f t="shared" si="25"/>
        <v>-36.739791249999996</v>
      </c>
      <c r="N54" s="37">
        <v>-19.012011080000001</v>
      </c>
      <c r="O54" s="37">
        <v>-17.727780169999999</v>
      </c>
      <c r="P54" s="2">
        <v>41</v>
      </c>
    </row>
    <row r="55" spans="1:16" ht="13.35" customHeight="1" x14ac:dyDescent="0.2">
      <c r="A55" s="1">
        <v>42</v>
      </c>
      <c r="B55" s="3" t="s">
        <v>40</v>
      </c>
      <c r="C55" s="37">
        <f t="shared" si="26"/>
        <v>-47.202503560000004</v>
      </c>
      <c r="D55" s="37">
        <v>-29.792891259999998</v>
      </c>
      <c r="E55" s="37">
        <v>-6.4283099799999999</v>
      </c>
      <c r="F55" s="37">
        <v>-6.47092372</v>
      </c>
      <c r="G55" s="37">
        <v>-4.5103786000000001</v>
      </c>
      <c r="H55" s="37">
        <f t="shared" si="27"/>
        <v>-25.826873180000003</v>
      </c>
      <c r="I55" s="37">
        <v>-13.71848541</v>
      </c>
      <c r="J55" s="37">
        <v>-3.6629073100000005</v>
      </c>
      <c r="K55" s="37">
        <v>-5.5384443000000001</v>
      </c>
      <c r="L55" s="37">
        <v>-2.9070361600000001</v>
      </c>
      <c r="M55" s="37">
        <f t="shared" si="25"/>
        <v>-11.97596403</v>
      </c>
      <c r="N55" s="37">
        <v>-10.96623907</v>
      </c>
      <c r="O55" s="37">
        <v>-1.00972496</v>
      </c>
      <c r="P55" s="2">
        <v>42</v>
      </c>
    </row>
    <row r="56" spans="1:16" ht="13.35" customHeight="1" x14ac:dyDescent="0.2">
      <c r="A56" s="1">
        <v>43</v>
      </c>
      <c r="B56" s="3" t="s">
        <v>41</v>
      </c>
      <c r="C56" s="37">
        <f t="shared" si="26"/>
        <v>-553.31441565</v>
      </c>
      <c r="D56" s="37">
        <v>-144.94325792000001</v>
      </c>
      <c r="E56" s="37">
        <v>-120.54754548000001</v>
      </c>
      <c r="F56" s="37">
        <v>-129.49667335999999</v>
      </c>
      <c r="G56" s="37">
        <v>-158.32693889000001</v>
      </c>
      <c r="H56" s="37">
        <f t="shared" si="27"/>
        <v>-646.99673604999998</v>
      </c>
      <c r="I56" s="37">
        <v>-134.88117294</v>
      </c>
      <c r="J56" s="37">
        <v>-139.26962388000001</v>
      </c>
      <c r="K56" s="37">
        <v>-152.29222697</v>
      </c>
      <c r="L56" s="37">
        <v>-220.55371226</v>
      </c>
      <c r="M56" s="37">
        <f t="shared" si="25"/>
        <v>-300.84493553999999</v>
      </c>
      <c r="N56" s="37">
        <v>-164.02329982000001</v>
      </c>
      <c r="O56" s="37">
        <v>-136.82163571999999</v>
      </c>
      <c r="P56" s="2">
        <v>43</v>
      </c>
    </row>
    <row r="57" spans="1:16" ht="13.35" customHeight="1" x14ac:dyDescent="0.2">
      <c r="A57" s="1">
        <v>44</v>
      </c>
      <c r="B57" s="3" t="s">
        <v>42</v>
      </c>
      <c r="C57" s="37">
        <f t="shared" si="26"/>
        <v>-13.612746999999999</v>
      </c>
      <c r="D57" s="37">
        <v>-2.99480434</v>
      </c>
      <c r="E57" s="37">
        <v>-3.5393142200000001</v>
      </c>
      <c r="F57" s="37">
        <v>-3.2670592800000002</v>
      </c>
      <c r="G57" s="37">
        <v>-3.8115691600000003</v>
      </c>
      <c r="H57" s="37">
        <f t="shared" si="27"/>
        <v>-13.88500194</v>
      </c>
      <c r="I57" s="37">
        <v>-3.05470043</v>
      </c>
      <c r="J57" s="37">
        <v>-3.6101004999999997</v>
      </c>
      <c r="K57" s="37">
        <v>-3.3324004699999996</v>
      </c>
      <c r="L57" s="37">
        <v>-3.8878005400000002</v>
      </c>
      <c r="M57" s="37">
        <f t="shared" si="25"/>
        <v>-8.6440438399999984</v>
      </c>
      <c r="N57" s="37">
        <v>-4.2171909899999998</v>
      </c>
      <c r="O57" s="37">
        <v>-4.4268528499999995</v>
      </c>
      <c r="P57" s="2">
        <v>44</v>
      </c>
    </row>
    <row r="58" spans="1:16" ht="13.35" customHeight="1" x14ac:dyDescent="0.2">
      <c r="A58" s="1">
        <v>45</v>
      </c>
      <c r="B58" s="3" t="s">
        <v>43</v>
      </c>
      <c r="C58" s="37">
        <f t="shared" si="26"/>
        <v>-101.54368813000001</v>
      </c>
      <c r="D58" s="37">
        <v>-28.995140159999998</v>
      </c>
      <c r="E58" s="37">
        <v>-23.492403760000002</v>
      </c>
      <c r="F58" s="37">
        <v>-23.00957713</v>
      </c>
      <c r="G58" s="37">
        <v>-26.046567080000003</v>
      </c>
      <c r="H58" s="37">
        <f t="shared" si="27"/>
        <v>-97.840797249999994</v>
      </c>
      <c r="I58" s="37">
        <v>-27.47634935</v>
      </c>
      <c r="J58" s="37">
        <v>-22.368289139999998</v>
      </c>
      <c r="K58" s="37">
        <v>-23.0622723</v>
      </c>
      <c r="L58" s="37">
        <v>-24.93388646</v>
      </c>
      <c r="M58" s="37">
        <f t="shared" si="25"/>
        <v>-46.937851340000002</v>
      </c>
      <c r="N58" s="37">
        <v>-24.212514990000003</v>
      </c>
      <c r="O58" s="37">
        <v>-22.725336349999999</v>
      </c>
      <c r="P58" s="2">
        <v>45</v>
      </c>
    </row>
    <row r="59" spans="1:16" ht="13.7" customHeight="1" x14ac:dyDescent="0.2">
      <c r="A59" s="1">
        <v>46</v>
      </c>
      <c r="B59" s="3" t="s">
        <v>45</v>
      </c>
      <c r="C59" s="38">
        <f>SUM(C60,C67)</f>
        <v>-3848.922586560001</v>
      </c>
      <c r="D59" s="38">
        <f t="shared" ref="D59:O59" si="28">SUM(D60,D67)</f>
        <v>-1307.87900476</v>
      </c>
      <c r="E59" s="38">
        <f t="shared" si="28"/>
        <v>-614.79329486000029</v>
      </c>
      <c r="F59" s="38">
        <f t="shared" si="28"/>
        <v>-1432.1410545399997</v>
      </c>
      <c r="G59" s="38">
        <f t="shared" si="28"/>
        <v>-494.10923239999988</v>
      </c>
      <c r="H59" s="38">
        <f t="shared" si="28"/>
        <v>-4590.2213929100008</v>
      </c>
      <c r="I59" s="38">
        <f t="shared" si="28"/>
        <v>-1397.9910170299997</v>
      </c>
      <c r="J59" s="38">
        <f t="shared" si="28"/>
        <v>-887.56778018</v>
      </c>
      <c r="K59" s="38">
        <f t="shared" si="28"/>
        <v>-1293.0722075599999</v>
      </c>
      <c r="L59" s="38">
        <f t="shared" si="28"/>
        <v>-1011.5903881400002</v>
      </c>
      <c r="M59" s="38">
        <f t="shared" si="28"/>
        <v>-1648.1611389999998</v>
      </c>
      <c r="N59" s="38">
        <f t="shared" si="28"/>
        <v>-1006.4638631500002</v>
      </c>
      <c r="O59" s="38">
        <f t="shared" si="28"/>
        <v>-641.6972758500001</v>
      </c>
      <c r="P59" s="2">
        <v>46</v>
      </c>
    </row>
    <row r="60" spans="1:16" ht="13.5" customHeight="1" x14ac:dyDescent="0.2">
      <c r="A60" s="1">
        <v>47</v>
      </c>
      <c r="B60" s="3" t="s">
        <v>46</v>
      </c>
      <c r="C60" s="38">
        <f>SUM(C61,C62)</f>
        <v>4351.8198278099999</v>
      </c>
      <c r="D60" s="38">
        <f t="shared" ref="D60:O60" si="29">SUM(D61,D62)</f>
        <v>1155.1596017699999</v>
      </c>
      <c r="E60" s="38">
        <f t="shared" si="29"/>
        <v>1064.8184867699999</v>
      </c>
      <c r="F60" s="38">
        <f t="shared" si="29"/>
        <v>1067.4455330600001</v>
      </c>
      <c r="G60" s="38">
        <f t="shared" si="29"/>
        <v>1064.3962062100002</v>
      </c>
      <c r="H60" s="38">
        <f t="shared" si="29"/>
        <v>4374.6281519300001</v>
      </c>
      <c r="I60" s="38">
        <f t="shared" si="29"/>
        <v>1037.2176669600001</v>
      </c>
      <c r="J60" s="38">
        <f t="shared" si="29"/>
        <v>1098.82082595</v>
      </c>
      <c r="K60" s="38">
        <f t="shared" si="29"/>
        <v>1119.0996884200001</v>
      </c>
      <c r="L60" s="38">
        <f t="shared" si="29"/>
        <v>1119.4899705999999</v>
      </c>
      <c r="M60" s="38">
        <f t="shared" si="29"/>
        <v>2209.4494616000002</v>
      </c>
      <c r="N60" s="38">
        <f t="shared" si="29"/>
        <v>1072.18369923</v>
      </c>
      <c r="O60" s="38">
        <f t="shared" si="29"/>
        <v>1137.2657623699999</v>
      </c>
      <c r="P60" s="2">
        <v>47</v>
      </c>
    </row>
    <row r="61" spans="1:16" ht="13.35" customHeight="1" x14ac:dyDescent="0.2">
      <c r="A61" s="1">
        <v>48</v>
      </c>
      <c r="B61" s="3" t="s">
        <v>47</v>
      </c>
      <c r="C61" s="37">
        <f>SUM(D61,E61,F61,G61)</f>
        <v>64.013893019999998</v>
      </c>
      <c r="D61" s="37">
        <v>24.894273829999999</v>
      </c>
      <c r="E61" s="37">
        <v>10.5531399</v>
      </c>
      <c r="F61" s="37">
        <v>13.491225849999999</v>
      </c>
      <c r="G61" s="37">
        <v>15.075253440000001</v>
      </c>
      <c r="H61" s="37">
        <f>SUM(I61,J61,K61,L61)</f>
        <v>73.231371569999993</v>
      </c>
      <c r="I61" s="37">
        <v>33.861179899999996</v>
      </c>
      <c r="J61" s="37">
        <v>10.58844206</v>
      </c>
      <c r="K61" s="37">
        <v>13.582830400000001</v>
      </c>
      <c r="L61" s="37">
        <v>15.19891921</v>
      </c>
      <c r="M61" s="37">
        <f>SUM(N61,O61)</f>
        <v>48.643658019999997</v>
      </c>
      <c r="N61" s="37">
        <v>35.873854889999997</v>
      </c>
      <c r="O61" s="37">
        <v>12.769803130000001</v>
      </c>
      <c r="P61" s="2">
        <v>48</v>
      </c>
    </row>
    <row r="62" spans="1:16" ht="13.35" customHeight="1" x14ac:dyDescent="0.2">
      <c r="A62" s="1">
        <v>49</v>
      </c>
      <c r="B62" s="3" t="s">
        <v>48</v>
      </c>
      <c r="C62" s="37">
        <f>SUM(C63,C64,C65)</f>
        <v>4287.8059347899998</v>
      </c>
      <c r="D62" s="37">
        <f t="shared" ref="D62:O62" si="30">SUM(D63,D64,D65)</f>
        <v>1130.2653279399999</v>
      </c>
      <c r="E62" s="37">
        <f t="shared" si="30"/>
        <v>1054.26534687</v>
      </c>
      <c r="F62" s="37">
        <f t="shared" si="30"/>
        <v>1053.95430721</v>
      </c>
      <c r="G62" s="37">
        <f t="shared" si="30"/>
        <v>1049.3209527700001</v>
      </c>
      <c r="H62" s="37">
        <f t="shared" si="30"/>
        <v>4301.3967803599999</v>
      </c>
      <c r="I62" s="37">
        <f t="shared" si="30"/>
        <v>1003.3564870600001</v>
      </c>
      <c r="J62" s="37">
        <f t="shared" si="30"/>
        <v>1088.2323838899999</v>
      </c>
      <c r="K62" s="37">
        <f t="shared" si="30"/>
        <v>1105.5168580200002</v>
      </c>
      <c r="L62" s="37">
        <f t="shared" si="30"/>
        <v>1104.2910513899999</v>
      </c>
      <c r="M62" s="37">
        <f t="shared" si="30"/>
        <v>2160.80580358</v>
      </c>
      <c r="N62" s="37">
        <f t="shared" si="30"/>
        <v>1036.3098443399999</v>
      </c>
      <c r="O62" s="37">
        <f t="shared" si="30"/>
        <v>1124.49595924</v>
      </c>
      <c r="P62" s="2">
        <v>49</v>
      </c>
    </row>
    <row r="63" spans="1:16" ht="13.35" customHeight="1" x14ac:dyDescent="0.2">
      <c r="A63" s="1">
        <v>50</v>
      </c>
      <c r="B63" s="3" t="s">
        <v>87</v>
      </c>
      <c r="C63" s="37">
        <f>SUM(D63,E63,F63,G63)</f>
        <v>154.95231652000001</v>
      </c>
      <c r="D63" s="37">
        <v>140.85317387999999</v>
      </c>
      <c r="E63" s="37">
        <v>3.2323823000000003</v>
      </c>
      <c r="F63" s="37">
        <v>0.62421172000000003</v>
      </c>
      <c r="G63" s="37">
        <v>10.242548620000001</v>
      </c>
      <c r="H63" s="37">
        <f>SUM(I63,J63,K63,L63)</f>
        <v>9.3223665800000006</v>
      </c>
      <c r="I63" s="37">
        <v>0.63134923000000009</v>
      </c>
      <c r="J63" s="37">
        <v>2.2380309199999999</v>
      </c>
      <c r="K63" s="37">
        <v>3.2819806200000001</v>
      </c>
      <c r="L63" s="37">
        <v>3.17100581</v>
      </c>
      <c r="M63" s="37">
        <f t="shared" ref="M63:M65" si="31">SUM(N63,O63)</f>
        <v>7.563300850000001</v>
      </c>
      <c r="N63" s="37">
        <v>1.30000077</v>
      </c>
      <c r="O63" s="37">
        <v>6.2633000800000005</v>
      </c>
      <c r="P63" s="2">
        <v>50</v>
      </c>
    </row>
    <row r="64" spans="1:16" ht="13.35" customHeight="1" x14ac:dyDescent="0.2">
      <c r="A64" s="1">
        <v>51</v>
      </c>
      <c r="B64" s="3" t="s">
        <v>88</v>
      </c>
      <c r="C64" s="37">
        <f t="shared" ref="C64:C65" si="32">SUM(D64,E64,F64,G64)</f>
        <v>1053.3532820799999</v>
      </c>
      <c r="D64" s="37">
        <v>216.86931816999999</v>
      </c>
      <c r="E64" s="37">
        <v>275.53977586000002</v>
      </c>
      <c r="F64" s="37">
        <v>273.97726805999997</v>
      </c>
      <c r="G64" s="37">
        <v>286.96691999000001</v>
      </c>
      <c r="H64" s="37">
        <f t="shared" ref="H64:H65" si="33">SUM(I64,J64,K64,L64)</f>
        <v>1137.4966728099998</v>
      </c>
      <c r="I64" s="37">
        <v>248.22731901999998</v>
      </c>
      <c r="J64" s="37">
        <v>296.76535744999995</v>
      </c>
      <c r="K64" s="37">
        <v>275.44322486999999</v>
      </c>
      <c r="L64" s="37">
        <v>317.06077147000002</v>
      </c>
      <c r="M64" s="37">
        <f t="shared" si="31"/>
        <v>614.04675090000001</v>
      </c>
      <c r="N64" s="37">
        <v>277.14532329000002</v>
      </c>
      <c r="O64" s="37">
        <v>336.90142760999998</v>
      </c>
      <c r="P64" s="2">
        <v>51</v>
      </c>
    </row>
    <row r="65" spans="1:16" ht="13.35" customHeight="1" x14ac:dyDescent="0.2">
      <c r="A65" s="1">
        <v>52</v>
      </c>
      <c r="B65" s="3" t="s">
        <v>89</v>
      </c>
      <c r="C65" s="37">
        <f t="shared" si="32"/>
        <v>3079.5003361900003</v>
      </c>
      <c r="D65" s="37">
        <v>772.54283588999999</v>
      </c>
      <c r="E65" s="37">
        <v>775.49318871000014</v>
      </c>
      <c r="F65" s="37">
        <v>779.35282743000005</v>
      </c>
      <c r="G65" s="37">
        <v>752.11148416000003</v>
      </c>
      <c r="H65" s="37">
        <f t="shared" si="33"/>
        <v>3154.5777409699999</v>
      </c>
      <c r="I65" s="37">
        <v>754.49781881000001</v>
      </c>
      <c r="J65" s="37">
        <v>789.22899552000001</v>
      </c>
      <c r="K65" s="37">
        <v>826.79165253000008</v>
      </c>
      <c r="L65" s="37">
        <v>784.05927410999993</v>
      </c>
      <c r="M65" s="37">
        <f t="shared" si="31"/>
        <v>1539.1957518300001</v>
      </c>
      <c r="N65" s="37">
        <v>757.86452027999997</v>
      </c>
      <c r="O65" s="37">
        <v>781.33123154999998</v>
      </c>
      <c r="P65" s="2">
        <v>52</v>
      </c>
    </row>
    <row r="66" spans="1:16" ht="12.75" customHeight="1" x14ac:dyDescent="0.2">
      <c r="A66" s="1"/>
      <c r="B66" s="3" t="s">
        <v>82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2"/>
    </row>
    <row r="67" spans="1:16" ht="13.35" customHeight="1" x14ac:dyDescent="0.2">
      <c r="A67" s="1">
        <v>53</v>
      </c>
      <c r="B67" s="3" t="s">
        <v>49</v>
      </c>
      <c r="C67" s="38">
        <f t="shared" ref="C67:O67" si="34">SUM(C68,C69)</f>
        <v>-8200.7424143700009</v>
      </c>
      <c r="D67" s="38">
        <f t="shared" si="34"/>
        <v>-2463.0386065299999</v>
      </c>
      <c r="E67" s="38">
        <f t="shared" si="34"/>
        <v>-1679.6117816300002</v>
      </c>
      <c r="F67" s="38">
        <f t="shared" si="34"/>
        <v>-2499.5865875999998</v>
      </c>
      <c r="G67" s="38">
        <f t="shared" si="34"/>
        <v>-1558.5054386100001</v>
      </c>
      <c r="H67" s="38">
        <f t="shared" si="34"/>
        <v>-8964.8495448400008</v>
      </c>
      <c r="I67" s="38">
        <f t="shared" si="34"/>
        <v>-2435.2086839899998</v>
      </c>
      <c r="J67" s="38">
        <f t="shared" si="34"/>
        <v>-1986.38860613</v>
      </c>
      <c r="K67" s="38">
        <f t="shared" si="34"/>
        <v>-2412.17189598</v>
      </c>
      <c r="L67" s="38">
        <f t="shared" si="34"/>
        <v>-2131.0803587400001</v>
      </c>
      <c r="M67" s="38">
        <f t="shared" si="34"/>
        <v>-3857.6106006</v>
      </c>
      <c r="N67" s="38">
        <f t="shared" si="34"/>
        <v>-2078.6475623800002</v>
      </c>
      <c r="O67" s="38">
        <f t="shared" si="34"/>
        <v>-1778.96303822</v>
      </c>
      <c r="P67" s="2">
        <v>53</v>
      </c>
    </row>
    <row r="68" spans="1:16" ht="13.35" customHeight="1" x14ac:dyDescent="0.2">
      <c r="A68" s="1">
        <v>54</v>
      </c>
      <c r="B68" s="3" t="s">
        <v>47</v>
      </c>
      <c r="C68" s="37">
        <f>SUM(D68,E68,F68,G68)</f>
        <v>-3.4853448</v>
      </c>
      <c r="D68" s="37">
        <v>-0.48599999999999999</v>
      </c>
      <c r="E68" s="37">
        <v>-1.3764000000000001</v>
      </c>
      <c r="F68" s="37">
        <v>-0.53226479999999998</v>
      </c>
      <c r="G68" s="37">
        <v>-1.0906800000000001</v>
      </c>
      <c r="H68" s="37">
        <f>SUM(I68,J68,K68,L68)</f>
        <v>-3.5372317</v>
      </c>
      <c r="I68" s="37">
        <v>-0.47789999999999999</v>
      </c>
      <c r="J68" s="37">
        <v>-1.4039280000000001</v>
      </c>
      <c r="K68" s="37">
        <v>-0.54291009999999995</v>
      </c>
      <c r="L68" s="37">
        <v>-1.1124936000000001</v>
      </c>
      <c r="M68" s="37">
        <f>SUM(N68,O68)</f>
        <v>-1.88720244</v>
      </c>
      <c r="N68" s="37">
        <v>-0.51135299999999995</v>
      </c>
      <c r="O68" s="37">
        <v>-1.3758494400000001</v>
      </c>
      <c r="P68" s="2">
        <v>54</v>
      </c>
    </row>
    <row r="69" spans="1:16" ht="13.35" customHeight="1" x14ac:dyDescent="0.2">
      <c r="A69" s="1">
        <v>55</v>
      </c>
      <c r="B69" s="3" t="s">
        <v>48</v>
      </c>
      <c r="C69" s="37">
        <f t="shared" ref="C69:O69" si="35">SUM(C70,C71,C72)</f>
        <v>-8197.2570695700015</v>
      </c>
      <c r="D69" s="37">
        <f t="shared" si="35"/>
        <v>-2462.55260653</v>
      </c>
      <c r="E69" s="37">
        <f t="shared" si="35"/>
        <v>-1678.2353816300001</v>
      </c>
      <c r="F69" s="37">
        <f t="shared" si="35"/>
        <v>-2499.0543227999997</v>
      </c>
      <c r="G69" s="37">
        <f t="shared" si="35"/>
        <v>-1557.41475861</v>
      </c>
      <c r="H69" s="37">
        <f t="shared" si="35"/>
        <v>-8961.3123131400007</v>
      </c>
      <c r="I69" s="37">
        <f t="shared" si="35"/>
        <v>-2434.73078399</v>
      </c>
      <c r="J69" s="37">
        <f t="shared" si="35"/>
        <v>-1984.98467813</v>
      </c>
      <c r="K69" s="37">
        <f t="shared" si="35"/>
        <v>-2411.6289858800001</v>
      </c>
      <c r="L69" s="37">
        <f t="shared" si="35"/>
        <v>-2129.96786514</v>
      </c>
      <c r="M69" s="37">
        <f t="shared" si="35"/>
        <v>-3855.7233981600002</v>
      </c>
      <c r="N69" s="37">
        <f t="shared" si="35"/>
        <v>-2078.1362093800003</v>
      </c>
      <c r="O69" s="37">
        <f t="shared" si="35"/>
        <v>-1777.5871887800001</v>
      </c>
      <c r="P69" s="2">
        <v>55</v>
      </c>
    </row>
    <row r="70" spans="1:16" ht="13.35" customHeight="1" x14ac:dyDescent="0.2">
      <c r="A70" s="1">
        <v>56</v>
      </c>
      <c r="B70" s="3" t="s">
        <v>87</v>
      </c>
      <c r="C70" s="37">
        <f>SUM(D70,E70,F70,G70)</f>
        <v>-3211.6075642700002</v>
      </c>
      <c r="D70" s="37">
        <v>-1029.57178862</v>
      </c>
      <c r="E70" s="37">
        <v>-730.4793526200001</v>
      </c>
      <c r="F70" s="37">
        <v>-915.74446177000004</v>
      </c>
      <c r="G70" s="37">
        <v>-535.81196125999998</v>
      </c>
      <c r="H70" s="37">
        <f>SUM(I70,J70,K70,L70)</f>
        <v>-3869.88180384</v>
      </c>
      <c r="I70" s="37">
        <v>-887.4136266999999</v>
      </c>
      <c r="J70" s="37">
        <v>-1021.1720975800001</v>
      </c>
      <c r="K70" s="37">
        <v>-800.02632519000008</v>
      </c>
      <c r="L70" s="37">
        <v>-1161.2697543700001</v>
      </c>
      <c r="M70" s="37">
        <f t="shared" ref="M70:M72" si="36">SUM(N70,O70)</f>
        <v>-1328.3822130600001</v>
      </c>
      <c r="N70" s="37">
        <v>-504.04878872000006</v>
      </c>
      <c r="O70" s="37">
        <v>-824.33342434000008</v>
      </c>
      <c r="P70" s="2">
        <v>56</v>
      </c>
    </row>
    <row r="71" spans="1:16" ht="13.35" customHeight="1" x14ac:dyDescent="0.2">
      <c r="A71" s="1">
        <v>57</v>
      </c>
      <c r="B71" s="3" t="s">
        <v>88</v>
      </c>
      <c r="C71" s="37">
        <f t="shared" ref="C71:C72" si="37">SUM(D71,E71,F71,G71)</f>
        <v>-1916.4769766300001</v>
      </c>
      <c r="D71" s="37">
        <v>-695.32610740000007</v>
      </c>
      <c r="E71" s="37">
        <v>-194.84455180999998</v>
      </c>
      <c r="F71" s="37">
        <v>-833.34612451999999</v>
      </c>
      <c r="G71" s="37">
        <v>-192.96019289999998</v>
      </c>
      <c r="H71" s="37">
        <f t="shared" ref="H71:H72" si="38">SUM(I71,J71,K71,L71)</f>
        <v>-2020.6282729600002</v>
      </c>
      <c r="I71" s="37">
        <v>-820.17693221000002</v>
      </c>
      <c r="J71" s="37">
        <v>-198.97521126000001</v>
      </c>
      <c r="K71" s="37">
        <v>-803.37528080000004</v>
      </c>
      <c r="L71" s="37">
        <v>-198.10084869000002</v>
      </c>
      <c r="M71" s="37">
        <f t="shared" si="36"/>
        <v>-1013.5892406500001</v>
      </c>
      <c r="N71" s="37">
        <v>-825.43894176000003</v>
      </c>
      <c r="O71" s="37">
        <v>-188.15029889000002</v>
      </c>
      <c r="P71" s="2">
        <v>57</v>
      </c>
    </row>
    <row r="72" spans="1:16" ht="13.35" customHeight="1" x14ac:dyDescent="0.2">
      <c r="A72" s="1">
        <v>58</v>
      </c>
      <c r="B72" s="3" t="s">
        <v>89</v>
      </c>
      <c r="C72" s="37">
        <f t="shared" si="37"/>
        <v>-3069.1725286700002</v>
      </c>
      <c r="D72" s="37">
        <v>-737.65471050999986</v>
      </c>
      <c r="E72" s="37">
        <v>-752.91147719999992</v>
      </c>
      <c r="F72" s="37">
        <v>-749.96373650999999</v>
      </c>
      <c r="G72" s="37">
        <v>-828.64260445000014</v>
      </c>
      <c r="H72" s="37">
        <f t="shared" si="38"/>
        <v>-3070.8022363400005</v>
      </c>
      <c r="I72" s="37">
        <v>-727.14022508000005</v>
      </c>
      <c r="J72" s="37">
        <v>-764.83736928999997</v>
      </c>
      <c r="K72" s="37">
        <v>-808.22737988999995</v>
      </c>
      <c r="L72" s="37">
        <v>-770.59726208000006</v>
      </c>
      <c r="M72" s="37">
        <f t="shared" si="36"/>
        <v>-1513.7519444499999</v>
      </c>
      <c r="N72" s="37">
        <v>-748.64847889999999</v>
      </c>
      <c r="O72" s="37">
        <v>-765.10346555000001</v>
      </c>
      <c r="P72" s="2">
        <v>58</v>
      </c>
    </row>
    <row r="73" spans="1:16" ht="13.7" customHeight="1" x14ac:dyDescent="0.2">
      <c r="A73" s="1">
        <v>59</v>
      </c>
      <c r="B73" s="3" t="s">
        <v>50</v>
      </c>
      <c r="C73" s="38">
        <f>SUM(C74,C75)</f>
        <v>-184.24622390999991</v>
      </c>
      <c r="D73" s="38">
        <f t="shared" ref="D73:O73" si="39">SUM(D74,D75)</f>
        <v>-19.994339300000007</v>
      </c>
      <c r="E73" s="38">
        <f t="shared" si="39"/>
        <v>-32.595130299999965</v>
      </c>
      <c r="F73" s="38">
        <f t="shared" si="39"/>
        <v>-56.912189159999969</v>
      </c>
      <c r="G73" s="38">
        <f t="shared" si="39"/>
        <v>-74.744565149999971</v>
      </c>
      <c r="H73" s="38">
        <f t="shared" si="39"/>
        <v>-222.23284802000012</v>
      </c>
      <c r="I73" s="38">
        <f t="shared" si="39"/>
        <v>-31.952154449999995</v>
      </c>
      <c r="J73" s="38">
        <f t="shared" si="39"/>
        <v>-27.982627849999972</v>
      </c>
      <c r="K73" s="38">
        <f t="shared" si="39"/>
        <v>-63.935603589999971</v>
      </c>
      <c r="L73" s="38">
        <f t="shared" si="39"/>
        <v>-98.362462129999926</v>
      </c>
      <c r="M73" s="38">
        <f t="shared" si="39"/>
        <v>-28.213344450000022</v>
      </c>
      <c r="N73" s="38">
        <f t="shared" si="39"/>
        <v>-3.8803738499999838</v>
      </c>
      <c r="O73" s="38">
        <f t="shared" si="39"/>
        <v>-24.332970600000039</v>
      </c>
      <c r="P73" s="2">
        <v>59</v>
      </c>
    </row>
    <row r="74" spans="1:16" ht="13.35" customHeight="1" x14ac:dyDescent="0.2">
      <c r="A74" s="1">
        <v>60</v>
      </c>
      <c r="B74" s="3" t="s">
        <v>51</v>
      </c>
      <c r="C74" s="37">
        <f>SUM(D74,E74,F74,G74)</f>
        <v>879.73414121999997</v>
      </c>
      <c r="D74" s="37">
        <v>175.95433788</v>
      </c>
      <c r="E74" s="37">
        <v>213.50346722</v>
      </c>
      <c r="F74" s="37">
        <v>218.52855733000001</v>
      </c>
      <c r="G74" s="37">
        <v>271.74777878999998</v>
      </c>
      <c r="H74" s="37">
        <f>SUM(I74,J74,K74,L74)</f>
        <v>891.44047458999989</v>
      </c>
      <c r="I74" s="37">
        <v>194.87120299</v>
      </c>
      <c r="J74" s="37">
        <v>224.18950228</v>
      </c>
      <c r="K74" s="37">
        <v>220.58485853999997</v>
      </c>
      <c r="L74" s="37">
        <v>251.79491078000001</v>
      </c>
      <c r="M74" s="37">
        <f t="shared" ref="M74:M77" si="40">SUM(N74,O74)</f>
        <v>459.25675415000001</v>
      </c>
      <c r="N74" s="37">
        <v>211.30564961000002</v>
      </c>
      <c r="O74" s="37">
        <v>247.95110453999999</v>
      </c>
      <c r="P74" s="2">
        <v>60</v>
      </c>
    </row>
    <row r="75" spans="1:16" ht="13.35" customHeight="1" x14ac:dyDescent="0.2">
      <c r="A75" s="1">
        <v>61</v>
      </c>
      <c r="B75" s="3" t="s">
        <v>52</v>
      </c>
      <c r="C75" s="37">
        <f>SUM(D75,E75,F75,G75)</f>
        <v>-1063.9803651299999</v>
      </c>
      <c r="D75" s="37">
        <v>-195.94867718</v>
      </c>
      <c r="E75" s="37">
        <v>-246.09859751999997</v>
      </c>
      <c r="F75" s="37">
        <v>-275.44074648999998</v>
      </c>
      <c r="G75" s="37">
        <v>-346.49234393999996</v>
      </c>
      <c r="H75" s="37">
        <f>SUM(I75,J75,K75,L75)</f>
        <v>-1113.67332261</v>
      </c>
      <c r="I75" s="37">
        <v>-226.82335744</v>
      </c>
      <c r="J75" s="37">
        <v>-252.17213012999997</v>
      </c>
      <c r="K75" s="37">
        <v>-284.52046212999994</v>
      </c>
      <c r="L75" s="37">
        <v>-350.15737290999994</v>
      </c>
      <c r="M75" s="37">
        <f t="shared" si="40"/>
        <v>-487.47009860000003</v>
      </c>
      <c r="N75" s="37">
        <v>-215.18602346</v>
      </c>
      <c r="O75" s="37">
        <v>-272.28407514000003</v>
      </c>
      <c r="P75" s="2">
        <v>61</v>
      </c>
    </row>
    <row r="76" spans="1:16" ht="13.35" customHeight="1" x14ac:dyDescent="0.2">
      <c r="A76" s="1">
        <v>62</v>
      </c>
      <c r="B76" s="3" t="s">
        <v>53</v>
      </c>
      <c r="C76" s="37">
        <f>SUM(D76,E76,F76,G76)</f>
        <v>11.632883679999999</v>
      </c>
      <c r="D76" s="37">
        <v>-1.0113916999999999</v>
      </c>
      <c r="E76" s="37">
        <v>-1.43603463</v>
      </c>
      <c r="F76" s="37">
        <v>-0.74072384000000024</v>
      </c>
      <c r="G76" s="37">
        <v>14.821033849999999</v>
      </c>
      <c r="H76" s="37">
        <f>SUM(I76,J76,K76,L76)</f>
        <v>11.152349299999999</v>
      </c>
      <c r="I76" s="37">
        <v>-1.8387773399999998</v>
      </c>
      <c r="J76" s="37">
        <v>-1.51781465</v>
      </c>
      <c r="K76" s="37">
        <v>-1.6011956000000001</v>
      </c>
      <c r="L76" s="37">
        <v>16.11013689</v>
      </c>
      <c r="M76" s="37">
        <f t="shared" si="40"/>
        <v>8.5686163000000004</v>
      </c>
      <c r="N76" s="37">
        <v>8.7635384500000004</v>
      </c>
      <c r="O76" s="37">
        <v>-0.19492215000000002</v>
      </c>
      <c r="P76" s="2">
        <v>62</v>
      </c>
    </row>
    <row r="77" spans="1:16" ht="13.35" customHeight="1" x14ac:dyDescent="0.2">
      <c r="A77" s="1">
        <v>63</v>
      </c>
      <c r="B77" s="3" t="s">
        <v>54</v>
      </c>
      <c r="C77" s="37">
        <f>SUM(D77,E77,F77,G77)</f>
        <v>-195.87910758999993</v>
      </c>
      <c r="D77" s="37">
        <v>-18.982947599999989</v>
      </c>
      <c r="E77" s="37">
        <v>-31.159095669999971</v>
      </c>
      <c r="F77" s="37">
        <v>-56.171465319999982</v>
      </c>
      <c r="G77" s="37">
        <v>-89.565598999999992</v>
      </c>
      <c r="H77" s="37">
        <f>SUM(I77,J77,K77,L77)</f>
        <v>-233.38519731999989</v>
      </c>
      <c r="I77" s="37">
        <v>-30.113377109999988</v>
      </c>
      <c r="J77" s="37">
        <v>-26.46481319999998</v>
      </c>
      <c r="K77" s="37">
        <v>-62.33440798999996</v>
      </c>
      <c r="L77" s="37">
        <v>-114.47259901999996</v>
      </c>
      <c r="M77" s="37">
        <f t="shared" si="40"/>
        <v>-36.781960749999996</v>
      </c>
      <c r="N77" s="37">
        <v>-12.643912299999982</v>
      </c>
      <c r="O77" s="37">
        <v>-24.138048450000014</v>
      </c>
      <c r="P77" s="2">
        <v>63</v>
      </c>
    </row>
    <row r="78" spans="1:16" ht="14.1" customHeight="1" x14ac:dyDescent="0.2">
      <c r="A78" s="1">
        <v>64</v>
      </c>
      <c r="B78" s="3" t="s">
        <v>55</v>
      </c>
      <c r="C78" s="38">
        <f>SUM(C79,C80)</f>
        <v>4046.4077894600009</v>
      </c>
      <c r="D78" s="38">
        <f t="shared" ref="D78:O78" si="41">SUM(D79,D80)</f>
        <v>2205.7607772999995</v>
      </c>
      <c r="E78" s="38">
        <f t="shared" si="41"/>
        <v>277.44544867000025</v>
      </c>
      <c r="F78" s="38">
        <f t="shared" si="41"/>
        <v>166.35672556000003</v>
      </c>
      <c r="G78" s="38">
        <f t="shared" si="41"/>
        <v>1396.8448379299996</v>
      </c>
      <c r="H78" s="38">
        <f t="shared" si="41"/>
        <v>2190.4912085000014</v>
      </c>
      <c r="I78" s="38">
        <f t="shared" si="41"/>
        <v>-1090.3664508499999</v>
      </c>
      <c r="J78" s="38">
        <f t="shared" si="41"/>
        <v>1241.0901085900005</v>
      </c>
      <c r="K78" s="38">
        <f t="shared" si="41"/>
        <v>1275.7365721700007</v>
      </c>
      <c r="L78" s="38">
        <f t="shared" si="41"/>
        <v>764.03097859000002</v>
      </c>
      <c r="M78" s="38">
        <f t="shared" si="41"/>
        <v>1685.0848541999992</v>
      </c>
      <c r="N78" s="38">
        <f t="shared" si="41"/>
        <v>2436.4037488199997</v>
      </c>
      <c r="O78" s="38">
        <f t="shared" si="41"/>
        <v>-751.31889461999913</v>
      </c>
      <c r="P78" s="2">
        <v>64</v>
      </c>
    </row>
    <row r="79" spans="1:16" ht="13.7" customHeight="1" x14ac:dyDescent="0.2">
      <c r="A79" s="1">
        <v>65</v>
      </c>
      <c r="B79" s="3" t="s">
        <v>56</v>
      </c>
      <c r="C79" s="38">
        <f>SUM(D79,E79,F79,G79)</f>
        <v>2.6469553000000001</v>
      </c>
      <c r="D79" s="38">
        <v>0.88641603999999996</v>
      </c>
      <c r="E79" s="38">
        <v>0.75453479999999995</v>
      </c>
      <c r="F79" s="38">
        <v>0.59502975000000002</v>
      </c>
      <c r="G79" s="38">
        <v>0.41097471000000002</v>
      </c>
      <c r="H79" s="38">
        <f>SUM(I79,J79,K79,L79)</f>
        <v>2.3104869899999998</v>
      </c>
      <c r="I79" s="38">
        <v>0.28960000000000002</v>
      </c>
      <c r="J79" s="38">
        <v>0.64</v>
      </c>
      <c r="K79" s="38">
        <v>0.37398699000000002</v>
      </c>
      <c r="L79" s="38">
        <v>1.0068999999999999</v>
      </c>
      <c r="M79" s="38">
        <f>SUM(N79,O79)</f>
        <v>2.2400000000000002</v>
      </c>
      <c r="N79" s="38">
        <v>1.6</v>
      </c>
      <c r="O79" s="38">
        <v>0.64</v>
      </c>
      <c r="P79" s="2">
        <v>65</v>
      </c>
    </row>
    <row r="80" spans="1:16" ht="13.7" customHeight="1" x14ac:dyDescent="0.2">
      <c r="A80" s="1">
        <v>66</v>
      </c>
      <c r="B80" s="3" t="s">
        <v>57</v>
      </c>
      <c r="C80" s="38">
        <f>SUM(C81,C90,C93,C104)</f>
        <v>4043.7608341600007</v>
      </c>
      <c r="D80" s="38">
        <f t="shared" ref="D80:O80" si="42">SUM(D81,D90,D93,D104)</f>
        <v>2204.8743612599997</v>
      </c>
      <c r="E80" s="38">
        <f t="shared" si="42"/>
        <v>276.69091387000026</v>
      </c>
      <c r="F80" s="38">
        <f t="shared" si="42"/>
        <v>165.76169581000002</v>
      </c>
      <c r="G80" s="38">
        <f t="shared" si="42"/>
        <v>1396.4338632199997</v>
      </c>
      <c r="H80" s="38">
        <f t="shared" si="42"/>
        <v>2188.1807215100016</v>
      </c>
      <c r="I80" s="38">
        <f t="shared" si="42"/>
        <v>-1090.6560508499999</v>
      </c>
      <c r="J80" s="38">
        <f t="shared" si="42"/>
        <v>1240.4501085900004</v>
      </c>
      <c r="K80" s="38">
        <f t="shared" si="42"/>
        <v>1275.3625851800007</v>
      </c>
      <c r="L80" s="38">
        <f t="shared" si="42"/>
        <v>763.02407859000004</v>
      </c>
      <c r="M80" s="38">
        <f t="shared" si="42"/>
        <v>1682.8448541999992</v>
      </c>
      <c r="N80" s="38">
        <f t="shared" si="42"/>
        <v>2434.8037488199998</v>
      </c>
      <c r="O80" s="38">
        <f t="shared" si="42"/>
        <v>-751.95889461999911</v>
      </c>
      <c r="P80" s="2">
        <v>66</v>
      </c>
    </row>
    <row r="81" spans="1:16" ht="13.5" customHeight="1" x14ac:dyDescent="0.2">
      <c r="A81" s="1">
        <v>67</v>
      </c>
      <c r="B81" s="3" t="s">
        <v>58</v>
      </c>
      <c r="C81" s="39">
        <f>SUM(C82,C86)</f>
        <v>2132.2116933900006</v>
      </c>
      <c r="D81" s="39">
        <f t="shared" ref="D81:O81" si="43">SUM(D82,D86)</f>
        <v>798.29936135000014</v>
      </c>
      <c r="E81" s="39">
        <f t="shared" si="43"/>
        <v>664.39499981999995</v>
      </c>
      <c r="F81" s="39">
        <f t="shared" si="43"/>
        <v>340.55483579000008</v>
      </c>
      <c r="G81" s="39">
        <f t="shared" si="43"/>
        <v>328.96249643000004</v>
      </c>
      <c r="H81" s="39">
        <f t="shared" si="43"/>
        <v>2466.4535975800009</v>
      </c>
      <c r="I81" s="39">
        <f t="shared" si="43"/>
        <v>417.96708553999997</v>
      </c>
      <c r="J81" s="39">
        <f t="shared" si="43"/>
        <v>684.78090730000031</v>
      </c>
      <c r="K81" s="39">
        <f t="shared" si="43"/>
        <v>430.75088226000003</v>
      </c>
      <c r="L81" s="39">
        <f t="shared" si="43"/>
        <v>932.9547224800001</v>
      </c>
      <c r="M81" s="39">
        <f t="shared" si="43"/>
        <v>547.74023499999998</v>
      </c>
      <c r="N81" s="39">
        <f t="shared" si="43"/>
        <v>-12.88943814000001</v>
      </c>
      <c r="O81" s="39">
        <f t="shared" si="43"/>
        <v>560.62967314000002</v>
      </c>
      <c r="P81" s="2">
        <v>67</v>
      </c>
    </row>
    <row r="82" spans="1:16" ht="13.35" customHeight="1" x14ac:dyDescent="0.2">
      <c r="A82" s="1">
        <v>68</v>
      </c>
      <c r="B82" s="3" t="s">
        <v>59</v>
      </c>
      <c r="C82" s="37">
        <f>SUM(C83,C84,C85)</f>
        <v>-213.40068995999999</v>
      </c>
      <c r="D82" s="37">
        <f t="shared" ref="D82:O82" si="44">SUM(D83,D84,D85)</f>
        <v>-99.149028180000002</v>
      </c>
      <c r="E82" s="37">
        <f t="shared" si="44"/>
        <v>-94.670386329999999</v>
      </c>
      <c r="F82" s="37">
        <f t="shared" si="44"/>
        <v>-52.052598840000002</v>
      </c>
      <c r="G82" s="37">
        <f t="shared" si="44"/>
        <v>32.471323390000009</v>
      </c>
      <c r="H82" s="37">
        <f t="shared" si="44"/>
        <v>904.25339905000033</v>
      </c>
      <c r="I82" s="37">
        <f t="shared" si="44"/>
        <v>-175.28294310999999</v>
      </c>
      <c r="J82" s="37">
        <f t="shared" si="44"/>
        <v>1419.8787605700002</v>
      </c>
      <c r="K82" s="37">
        <f t="shared" si="44"/>
        <v>-128.03492750999999</v>
      </c>
      <c r="L82" s="37">
        <f t="shared" si="44"/>
        <v>-212.3074909</v>
      </c>
      <c r="M82" s="37">
        <f t="shared" si="44"/>
        <v>-244.70874058999999</v>
      </c>
      <c r="N82" s="37">
        <f t="shared" si="44"/>
        <v>-226.21850659999998</v>
      </c>
      <c r="O82" s="37">
        <f t="shared" si="44"/>
        <v>-18.49023399</v>
      </c>
      <c r="P82" s="2">
        <v>68</v>
      </c>
    </row>
    <row r="83" spans="1:16" ht="13.35" customHeight="1" x14ac:dyDescent="0.2">
      <c r="A83" s="1">
        <v>69</v>
      </c>
      <c r="B83" s="3" t="s">
        <v>60</v>
      </c>
      <c r="C83" s="37">
        <f>SUM(D83,E83,F83,G83)</f>
        <v>-213.40068995999999</v>
      </c>
      <c r="D83" s="37">
        <v>-99.149028180000002</v>
      </c>
      <c r="E83" s="37">
        <v>-94.670386329999999</v>
      </c>
      <c r="F83" s="37">
        <v>-52.052598840000002</v>
      </c>
      <c r="G83" s="37">
        <v>32.471323390000009</v>
      </c>
      <c r="H83" s="37">
        <f>SUM(I83,J83,K83,L83)</f>
        <v>904.25339905000033</v>
      </c>
      <c r="I83" s="37">
        <v>-175.28294310999999</v>
      </c>
      <c r="J83" s="37">
        <v>1419.8787605700002</v>
      </c>
      <c r="K83" s="37">
        <v>-128.03492750999999</v>
      </c>
      <c r="L83" s="37">
        <v>-212.3074909</v>
      </c>
      <c r="M83" s="37">
        <f t="shared" ref="M83:M85" si="45">SUM(N83,O83)</f>
        <v>-244.70874058999999</v>
      </c>
      <c r="N83" s="37">
        <v>-226.21850659999998</v>
      </c>
      <c r="O83" s="37">
        <v>-18.49023399</v>
      </c>
      <c r="P83" s="2">
        <v>69</v>
      </c>
    </row>
    <row r="84" spans="1:16" ht="13.35" customHeight="1" x14ac:dyDescent="0.2">
      <c r="A84" s="1">
        <v>70</v>
      </c>
      <c r="B84" s="3" t="s">
        <v>90</v>
      </c>
      <c r="C84" s="37">
        <f t="shared" ref="C84:C85" si="46">SUM(D84,E84,F84,G84)</f>
        <v>0</v>
      </c>
      <c r="D84" s="37">
        <v>0</v>
      </c>
      <c r="E84" s="37">
        <v>0</v>
      </c>
      <c r="F84" s="37">
        <v>0</v>
      </c>
      <c r="G84" s="37">
        <v>0</v>
      </c>
      <c r="H84" s="37">
        <f t="shared" ref="H84:H85" si="47">SUM(I84,J84,K84,L84)</f>
        <v>0</v>
      </c>
      <c r="I84" s="37">
        <v>0</v>
      </c>
      <c r="J84" s="37">
        <v>0</v>
      </c>
      <c r="K84" s="37">
        <v>0</v>
      </c>
      <c r="L84" s="37">
        <v>0</v>
      </c>
      <c r="M84" s="37">
        <f t="shared" si="45"/>
        <v>0</v>
      </c>
      <c r="N84" s="37">
        <v>0</v>
      </c>
      <c r="O84" s="37">
        <v>0</v>
      </c>
      <c r="P84" s="2">
        <v>70</v>
      </c>
    </row>
    <row r="85" spans="1:16" ht="13.35" customHeight="1" x14ac:dyDescent="0.2">
      <c r="A85" s="1">
        <v>71</v>
      </c>
      <c r="B85" s="3" t="s">
        <v>91</v>
      </c>
      <c r="C85" s="37">
        <f t="shared" si="46"/>
        <v>0</v>
      </c>
      <c r="D85" s="37">
        <v>0</v>
      </c>
      <c r="E85" s="37">
        <v>0</v>
      </c>
      <c r="F85" s="37">
        <v>0</v>
      </c>
      <c r="G85" s="37">
        <v>0</v>
      </c>
      <c r="H85" s="37">
        <f t="shared" si="47"/>
        <v>0</v>
      </c>
      <c r="I85" s="37">
        <v>0</v>
      </c>
      <c r="J85" s="37">
        <v>0</v>
      </c>
      <c r="K85" s="37">
        <v>0</v>
      </c>
      <c r="L85" s="37">
        <v>0</v>
      </c>
      <c r="M85" s="37">
        <f t="shared" si="45"/>
        <v>0</v>
      </c>
      <c r="N85" s="37">
        <v>0</v>
      </c>
      <c r="O85" s="37">
        <v>0</v>
      </c>
      <c r="P85" s="2">
        <v>71</v>
      </c>
    </row>
    <row r="86" spans="1:16" ht="13.35" customHeight="1" x14ac:dyDescent="0.2">
      <c r="A86" s="1">
        <v>72</v>
      </c>
      <c r="B86" s="4" t="s">
        <v>61</v>
      </c>
      <c r="C86" s="37">
        <f>SUM(C87,C88,C89)</f>
        <v>2345.6123833500005</v>
      </c>
      <c r="D86" s="37">
        <f t="shared" ref="D86:O86" si="48">SUM(D87,D88,D89)</f>
        <v>897.4483895300001</v>
      </c>
      <c r="E86" s="37">
        <f t="shared" si="48"/>
        <v>759.06538614999999</v>
      </c>
      <c r="F86" s="37">
        <f t="shared" si="48"/>
        <v>392.60743463000011</v>
      </c>
      <c r="G86" s="37">
        <f t="shared" si="48"/>
        <v>296.49117304000004</v>
      </c>
      <c r="H86" s="37">
        <f t="shared" si="48"/>
        <v>1562.2001985300003</v>
      </c>
      <c r="I86" s="37">
        <f t="shared" si="48"/>
        <v>593.25002864999999</v>
      </c>
      <c r="J86" s="37">
        <f t="shared" si="48"/>
        <v>-735.09785326999986</v>
      </c>
      <c r="K86" s="37">
        <f t="shared" si="48"/>
        <v>558.78580977000001</v>
      </c>
      <c r="L86" s="37">
        <f t="shared" si="48"/>
        <v>1145.26221338</v>
      </c>
      <c r="M86" s="37">
        <f t="shared" si="48"/>
        <v>792.44897558999992</v>
      </c>
      <c r="N86" s="37">
        <f t="shared" si="48"/>
        <v>213.32906845999997</v>
      </c>
      <c r="O86" s="37">
        <f t="shared" si="48"/>
        <v>579.11990713</v>
      </c>
      <c r="P86" s="2">
        <v>72</v>
      </c>
    </row>
    <row r="87" spans="1:16" ht="13.35" customHeight="1" x14ac:dyDescent="0.2">
      <c r="A87" s="1">
        <v>73</v>
      </c>
      <c r="B87" s="3" t="s">
        <v>62</v>
      </c>
      <c r="C87" s="37">
        <f>SUM(D87,E87,F87,G87)</f>
        <v>-106.73225091999996</v>
      </c>
      <c r="D87" s="37">
        <v>-172.89625949999999</v>
      </c>
      <c r="E87" s="37">
        <v>39.0013863</v>
      </c>
      <c r="F87" s="37">
        <v>-45.951617880000001</v>
      </c>
      <c r="G87" s="37">
        <v>73.114240160000008</v>
      </c>
      <c r="H87" s="37">
        <f>SUM(I87,J87,K87,L87)</f>
        <v>141.76264040000001</v>
      </c>
      <c r="I87" s="37">
        <v>18.058411059999997</v>
      </c>
      <c r="J87" s="37">
        <v>-59.955037789999999</v>
      </c>
      <c r="K87" s="37">
        <v>-76.049679940000004</v>
      </c>
      <c r="L87" s="37">
        <v>259.70894707000002</v>
      </c>
      <c r="M87" s="37">
        <f t="shared" ref="M87:M89" si="49">SUM(N87,O87)</f>
        <v>1.1068722000000015</v>
      </c>
      <c r="N87" s="37">
        <v>-24.611603469999999</v>
      </c>
      <c r="O87" s="37">
        <v>25.71847567</v>
      </c>
      <c r="P87" s="2">
        <v>73</v>
      </c>
    </row>
    <row r="88" spans="1:16" ht="13.35" customHeight="1" x14ac:dyDescent="0.2">
      <c r="A88" s="1">
        <v>74</v>
      </c>
      <c r="B88" s="3" t="s">
        <v>92</v>
      </c>
      <c r="C88" s="37">
        <f t="shared" ref="C88:C92" si="50">SUM(D88,E88,F88,G88)</f>
        <v>1262.1419538700002</v>
      </c>
      <c r="D88" s="37">
        <v>827.25368811999999</v>
      </c>
      <c r="E88" s="37">
        <v>271.67626139999999</v>
      </c>
      <c r="F88" s="37">
        <v>682.11680662000003</v>
      </c>
      <c r="G88" s="37">
        <v>-518.90480227</v>
      </c>
      <c r="H88" s="37">
        <f t="shared" ref="H88:H89" si="51">SUM(I88,J88,K88,L88)</f>
        <v>994.24068089000025</v>
      </c>
      <c r="I88" s="37">
        <v>664.25732375999996</v>
      </c>
      <c r="J88" s="37">
        <v>-996.30805724999982</v>
      </c>
      <c r="K88" s="37">
        <v>543.58833241000002</v>
      </c>
      <c r="L88" s="37">
        <v>782.70308197000008</v>
      </c>
      <c r="M88" s="37">
        <f t="shared" si="49"/>
        <v>578.47921106000001</v>
      </c>
      <c r="N88" s="37">
        <v>41.752388120000006</v>
      </c>
      <c r="O88" s="37">
        <v>536.72682294000003</v>
      </c>
      <c r="P88" s="2">
        <v>74</v>
      </c>
    </row>
    <row r="89" spans="1:16" ht="13.35" customHeight="1" x14ac:dyDescent="0.2">
      <c r="A89" s="1">
        <v>75</v>
      </c>
      <c r="B89" s="3" t="s">
        <v>93</v>
      </c>
      <c r="C89" s="37">
        <f t="shared" si="50"/>
        <v>1190.2026804000002</v>
      </c>
      <c r="D89" s="37">
        <v>243.09096091000004</v>
      </c>
      <c r="E89" s="37">
        <v>448.38773844999997</v>
      </c>
      <c r="F89" s="37">
        <v>-243.55775410999996</v>
      </c>
      <c r="G89" s="37">
        <v>742.28173515000003</v>
      </c>
      <c r="H89" s="37">
        <f t="shared" si="51"/>
        <v>426.19687723999999</v>
      </c>
      <c r="I89" s="37">
        <v>-89.065706169999999</v>
      </c>
      <c r="J89" s="37">
        <v>321.16524176999997</v>
      </c>
      <c r="K89" s="37">
        <v>91.247157299999998</v>
      </c>
      <c r="L89" s="37">
        <v>102.85018434</v>
      </c>
      <c r="M89" s="37">
        <f t="shared" si="49"/>
        <v>212.86289232999997</v>
      </c>
      <c r="N89" s="37">
        <v>196.18828380999997</v>
      </c>
      <c r="O89" s="37">
        <v>16.674608520000007</v>
      </c>
      <c r="P89" s="2">
        <v>75</v>
      </c>
    </row>
    <row r="90" spans="1:16" ht="13.5" customHeight="1" x14ac:dyDescent="0.2">
      <c r="A90" s="1">
        <v>76</v>
      </c>
      <c r="B90" s="3" t="s">
        <v>63</v>
      </c>
      <c r="C90" s="39">
        <f>SUM(C91,C92)</f>
        <v>-572.12169025999947</v>
      </c>
      <c r="D90" s="39">
        <f t="shared" ref="D90:O90" si="52">SUM(D91,D92)</f>
        <v>1746.7423336099998</v>
      </c>
      <c r="E90" s="39">
        <f t="shared" si="52"/>
        <v>-1162.7931850999998</v>
      </c>
      <c r="F90" s="39">
        <f t="shared" si="52"/>
        <v>-452.12336033999998</v>
      </c>
      <c r="G90" s="39">
        <f t="shared" si="52"/>
        <v>-703.94747843000016</v>
      </c>
      <c r="H90" s="39">
        <f t="shared" si="52"/>
        <v>-5215.7567548299994</v>
      </c>
      <c r="I90" s="39">
        <f t="shared" si="52"/>
        <v>-3025.6759641499998</v>
      </c>
      <c r="J90" s="39">
        <f t="shared" si="52"/>
        <v>-791.13979728000004</v>
      </c>
      <c r="K90" s="39">
        <f t="shared" si="52"/>
        <v>-1625.3395722899998</v>
      </c>
      <c r="L90" s="39">
        <f t="shared" si="52"/>
        <v>226.39857888999998</v>
      </c>
      <c r="M90" s="39">
        <f t="shared" si="52"/>
        <v>-2842.0906009300006</v>
      </c>
      <c r="N90" s="39">
        <f t="shared" si="52"/>
        <v>81.926466599999799</v>
      </c>
      <c r="O90" s="39">
        <f t="shared" si="52"/>
        <v>-2924.0170675300001</v>
      </c>
      <c r="P90" s="2">
        <v>76</v>
      </c>
    </row>
    <row r="91" spans="1:16" ht="13.35" customHeight="1" x14ac:dyDescent="0.2">
      <c r="A91" s="1">
        <v>77</v>
      </c>
      <c r="B91" s="3" t="s">
        <v>64</v>
      </c>
      <c r="C91" s="37">
        <f t="shared" si="50"/>
        <v>-3604.9074546900001</v>
      </c>
      <c r="D91" s="37">
        <v>-1749.1650877200002</v>
      </c>
      <c r="E91" s="37">
        <v>-1114.1735927799998</v>
      </c>
      <c r="F91" s="37">
        <v>-65.239105150000029</v>
      </c>
      <c r="G91" s="37">
        <v>-676.32966904000011</v>
      </c>
      <c r="H91" s="37">
        <f t="shared" ref="H91:H92" si="53">SUM(I91,J91,K91,L91)</f>
        <v>-5351.91259765</v>
      </c>
      <c r="I91" s="37">
        <v>-2501.3279027399999</v>
      </c>
      <c r="J91" s="37">
        <v>-579.65670913000008</v>
      </c>
      <c r="K91" s="37">
        <v>-2249.2827569299998</v>
      </c>
      <c r="L91" s="37">
        <v>-21.645228849999999</v>
      </c>
      <c r="M91" s="37">
        <f t="shared" ref="M91:M92" si="54">SUM(N91,O91)</f>
        <v>-2460.3454101700004</v>
      </c>
      <c r="N91" s="37">
        <v>909.21911190999981</v>
      </c>
      <c r="O91" s="37">
        <v>-3369.5645220800002</v>
      </c>
      <c r="P91" s="2">
        <v>77</v>
      </c>
    </row>
    <row r="92" spans="1:16" ht="13.35" customHeight="1" x14ac:dyDescent="0.2">
      <c r="A92" s="1">
        <v>78</v>
      </c>
      <c r="B92" s="3" t="s">
        <v>65</v>
      </c>
      <c r="C92" s="37">
        <f t="shared" si="50"/>
        <v>3032.7857644300007</v>
      </c>
      <c r="D92" s="37">
        <v>3495.90742133</v>
      </c>
      <c r="E92" s="37">
        <v>-48.619592320000002</v>
      </c>
      <c r="F92" s="37">
        <v>-386.88425518999992</v>
      </c>
      <c r="G92" s="37">
        <v>-27.617809390000012</v>
      </c>
      <c r="H92" s="37">
        <f t="shared" si="53"/>
        <v>136.15584282000015</v>
      </c>
      <c r="I92" s="37">
        <v>-524.3480614099999</v>
      </c>
      <c r="J92" s="37">
        <v>-211.48308814999999</v>
      </c>
      <c r="K92" s="37">
        <v>623.94318464000003</v>
      </c>
      <c r="L92" s="37">
        <v>248.04380773999998</v>
      </c>
      <c r="M92" s="37">
        <f t="shared" si="54"/>
        <v>-381.74519076000001</v>
      </c>
      <c r="N92" s="37">
        <v>-827.29264531000001</v>
      </c>
      <c r="O92" s="37">
        <v>445.54745455</v>
      </c>
      <c r="P92" s="2">
        <v>78</v>
      </c>
    </row>
    <row r="93" spans="1:16" ht="13.5" customHeight="1" x14ac:dyDescent="0.2">
      <c r="A93" s="1">
        <v>79</v>
      </c>
      <c r="B93" s="3" t="s">
        <v>66</v>
      </c>
      <c r="C93" s="39">
        <f>SUM(C94,C99)</f>
        <v>2599.303858669999</v>
      </c>
      <c r="D93" s="39">
        <f t="shared" ref="D93:O93" si="55">SUM(D94,D99)</f>
        <v>847.70670247999988</v>
      </c>
      <c r="E93" s="39">
        <f t="shared" si="55"/>
        <v>-1718.24720761</v>
      </c>
      <c r="F93" s="39">
        <f t="shared" si="55"/>
        <v>269.4117322699999</v>
      </c>
      <c r="G93" s="39">
        <f t="shared" si="55"/>
        <v>3200.4326315299995</v>
      </c>
      <c r="H93" s="39">
        <f t="shared" si="55"/>
        <v>4293.9404798400001</v>
      </c>
      <c r="I93" s="39">
        <f t="shared" si="55"/>
        <v>-182.29401073000008</v>
      </c>
      <c r="J93" s="39">
        <f t="shared" si="55"/>
        <v>951.76336003000006</v>
      </c>
      <c r="K93" s="39">
        <f t="shared" si="55"/>
        <v>2004.4125781000002</v>
      </c>
      <c r="L93" s="39">
        <f t="shared" si="55"/>
        <v>1520.0585524399999</v>
      </c>
      <c r="M93" s="39">
        <f t="shared" si="55"/>
        <v>3183.8165051799997</v>
      </c>
      <c r="N93" s="39">
        <f t="shared" si="55"/>
        <v>751.02837971999998</v>
      </c>
      <c r="O93" s="39">
        <f t="shared" si="55"/>
        <v>2432.7881254600006</v>
      </c>
      <c r="P93" s="2">
        <v>79</v>
      </c>
    </row>
    <row r="94" spans="1:16" ht="13.35" customHeight="1" x14ac:dyDescent="0.2">
      <c r="A94" s="1">
        <v>80</v>
      </c>
      <c r="B94" s="3" t="s">
        <v>67</v>
      </c>
      <c r="C94" s="37">
        <f>SUM(C95,C96,C97,C98)</f>
        <v>-3417.7531574400005</v>
      </c>
      <c r="D94" s="37">
        <f t="shared" ref="D94:O94" si="56">SUM(D95,D96,D97,D98)</f>
        <v>1879.8712315199998</v>
      </c>
      <c r="E94" s="37">
        <f t="shared" si="56"/>
        <v>-1948.9676072899999</v>
      </c>
      <c r="F94" s="37">
        <f t="shared" si="56"/>
        <v>-1785.5479012999999</v>
      </c>
      <c r="G94" s="37">
        <f t="shared" si="56"/>
        <v>-1563.1088803700002</v>
      </c>
      <c r="H94" s="37">
        <f t="shared" si="56"/>
        <v>-5075.5110034500003</v>
      </c>
      <c r="I94" s="37">
        <f t="shared" si="56"/>
        <v>-2528.4924376500003</v>
      </c>
      <c r="J94" s="37">
        <f t="shared" si="56"/>
        <v>-2309.4119036799998</v>
      </c>
      <c r="K94" s="37">
        <f t="shared" si="56"/>
        <v>-136.97415740999998</v>
      </c>
      <c r="L94" s="37">
        <f t="shared" si="56"/>
        <v>-100.63250471000015</v>
      </c>
      <c r="M94" s="37">
        <f t="shared" si="56"/>
        <v>-4069.0434453600001</v>
      </c>
      <c r="N94" s="37">
        <f t="shared" si="56"/>
        <v>-3309.4482498299999</v>
      </c>
      <c r="O94" s="37">
        <f t="shared" si="56"/>
        <v>-759.59519552999996</v>
      </c>
      <c r="P94" s="2">
        <v>80</v>
      </c>
    </row>
    <row r="95" spans="1:16" ht="13.35" customHeight="1" x14ac:dyDescent="0.2">
      <c r="A95" s="1">
        <v>81</v>
      </c>
      <c r="B95" s="3" t="s">
        <v>68</v>
      </c>
      <c r="C95" s="37">
        <f t="shared" ref="C95:C104" si="57">SUM(D95,E95,F95,G95)</f>
        <v>51.734822580000014</v>
      </c>
      <c r="D95" s="37">
        <v>-46.790226960000012</v>
      </c>
      <c r="E95" s="37">
        <v>-325.07549485999999</v>
      </c>
      <c r="F95" s="37">
        <v>-200.22380842999999</v>
      </c>
      <c r="G95" s="37">
        <v>623.82435282999995</v>
      </c>
      <c r="H95" s="37">
        <f t="shared" ref="H95:H98" si="58">SUM(I95,J95,K95,L95)</f>
        <v>-835.97662063999996</v>
      </c>
      <c r="I95" s="37">
        <v>-337.88734597999996</v>
      </c>
      <c r="J95" s="37">
        <v>-221.19221038999999</v>
      </c>
      <c r="K95" s="37">
        <v>-134.46468869</v>
      </c>
      <c r="L95" s="37">
        <v>-142.43237557999998</v>
      </c>
      <c r="M95" s="37">
        <f t="shared" ref="M95:M98" si="59">SUM(N95,O95)</f>
        <v>-259.50459416000001</v>
      </c>
      <c r="N95" s="37">
        <v>-94.987930720000008</v>
      </c>
      <c r="O95" s="37">
        <v>-164.51666344</v>
      </c>
      <c r="P95" s="2">
        <v>81</v>
      </c>
    </row>
    <row r="96" spans="1:16" ht="13.35" customHeight="1" x14ac:dyDescent="0.2">
      <c r="A96" s="1">
        <v>82</v>
      </c>
      <c r="B96" s="3" t="s">
        <v>69</v>
      </c>
      <c r="C96" s="37">
        <f t="shared" si="57"/>
        <v>-4998.93703362</v>
      </c>
      <c r="D96" s="37">
        <v>-1084.37771821</v>
      </c>
      <c r="E96" s="37">
        <v>-1123.1363229799999</v>
      </c>
      <c r="F96" s="37">
        <v>-1520.19011409</v>
      </c>
      <c r="G96" s="37">
        <v>-1271.2328783400001</v>
      </c>
      <c r="H96" s="37">
        <f t="shared" si="58"/>
        <v>-4108.9979397500001</v>
      </c>
      <c r="I96" s="37">
        <v>-1782.13698391</v>
      </c>
      <c r="J96" s="37">
        <v>-1517.90675068</v>
      </c>
      <c r="K96" s="37">
        <v>-311.68911992999995</v>
      </c>
      <c r="L96" s="37">
        <v>-497.26508522999995</v>
      </c>
      <c r="M96" s="37">
        <f t="shared" si="59"/>
        <v>-2224.3682207399997</v>
      </c>
      <c r="N96" s="37">
        <v>-1417.50756525</v>
      </c>
      <c r="O96" s="37">
        <v>-806.86065549</v>
      </c>
      <c r="P96" s="2">
        <v>82</v>
      </c>
    </row>
    <row r="97" spans="1:16" ht="13.35" customHeight="1" x14ac:dyDescent="0.2">
      <c r="A97" s="1">
        <v>83</v>
      </c>
      <c r="B97" s="3" t="s">
        <v>70</v>
      </c>
      <c r="C97" s="37">
        <f t="shared" si="57"/>
        <v>1470.1554273699999</v>
      </c>
      <c r="D97" s="37">
        <v>3022.4539244799998</v>
      </c>
      <c r="E97" s="37">
        <v>-449.76459612999997</v>
      </c>
      <c r="F97" s="37">
        <v>-64.82547375999998</v>
      </c>
      <c r="G97" s="37">
        <v>-1037.70842722</v>
      </c>
      <c r="H97" s="37">
        <f t="shared" si="58"/>
        <v>-152.75587729000029</v>
      </c>
      <c r="I97" s="37">
        <v>-183.09241494999998</v>
      </c>
      <c r="J97" s="37">
        <v>-355.80607208000009</v>
      </c>
      <c r="K97" s="37">
        <v>39.43478220999998</v>
      </c>
      <c r="L97" s="37">
        <v>346.7078275299998</v>
      </c>
      <c r="M97" s="37">
        <f t="shared" si="59"/>
        <v>-1436.1853153900001</v>
      </c>
      <c r="N97" s="37">
        <v>-1731.7937942800002</v>
      </c>
      <c r="O97" s="37">
        <v>295.60847888999996</v>
      </c>
      <c r="P97" s="2">
        <v>83</v>
      </c>
    </row>
    <row r="98" spans="1:16" ht="13.35" customHeight="1" x14ac:dyDescent="0.2">
      <c r="A98" s="1">
        <v>84</v>
      </c>
      <c r="B98" s="3" t="s">
        <v>71</v>
      </c>
      <c r="C98" s="37">
        <f t="shared" si="57"/>
        <v>59.293626230000008</v>
      </c>
      <c r="D98" s="37">
        <v>-11.414747789999993</v>
      </c>
      <c r="E98" s="37">
        <v>-50.991193320000001</v>
      </c>
      <c r="F98" s="37">
        <v>-0.30850502000000002</v>
      </c>
      <c r="G98" s="37">
        <v>122.00807236</v>
      </c>
      <c r="H98" s="37">
        <f t="shared" si="58"/>
        <v>22.219434229999933</v>
      </c>
      <c r="I98" s="37">
        <v>-225.37569281</v>
      </c>
      <c r="J98" s="37">
        <v>-214.50687053000001</v>
      </c>
      <c r="K98" s="37">
        <v>269.74486899999999</v>
      </c>
      <c r="L98" s="37">
        <v>192.35712856999999</v>
      </c>
      <c r="M98" s="37">
        <f t="shared" si="59"/>
        <v>-148.98531507000001</v>
      </c>
      <c r="N98" s="37">
        <v>-65.158959580000001</v>
      </c>
      <c r="O98" s="37">
        <v>-83.826355489999997</v>
      </c>
      <c r="P98" s="2">
        <v>84</v>
      </c>
    </row>
    <row r="99" spans="1:16" ht="13.35" customHeight="1" x14ac:dyDescent="0.2">
      <c r="A99" s="1">
        <v>85</v>
      </c>
      <c r="B99" s="3" t="s">
        <v>72</v>
      </c>
      <c r="C99" s="37">
        <f>SUM(C100,C101,C102,C103)</f>
        <v>6017.0570161099995</v>
      </c>
      <c r="D99" s="37">
        <f t="shared" ref="D99:O99" si="60">SUM(D100,D101,D102,D103)</f>
        <v>-1032.1645290399999</v>
      </c>
      <c r="E99" s="37">
        <f t="shared" si="60"/>
        <v>230.72039967999982</v>
      </c>
      <c r="F99" s="37">
        <f t="shared" si="60"/>
        <v>2054.9596335699998</v>
      </c>
      <c r="G99" s="37">
        <f t="shared" si="60"/>
        <v>4763.5415118999999</v>
      </c>
      <c r="H99" s="37">
        <f t="shared" si="60"/>
        <v>9369.4514832900004</v>
      </c>
      <c r="I99" s="37">
        <f t="shared" si="60"/>
        <v>2346.1984269200002</v>
      </c>
      <c r="J99" s="37">
        <f t="shared" si="60"/>
        <v>3261.1752637099999</v>
      </c>
      <c r="K99" s="37">
        <f t="shared" si="60"/>
        <v>2141.3867355100001</v>
      </c>
      <c r="L99" s="37">
        <f t="shared" si="60"/>
        <v>1620.69105715</v>
      </c>
      <c r="M99" s="37">
        <f t="shared" si="60"/>
        <v>7252.8599505399998</v>
      </c>
      <c r="N99" s="37">
        <f t="shared" si="60"/>
        <v>4060.4766295499999</v>
      </c>
      <c r="O99" s="37">
        <f t="shared" si="60"/>
        <v>3192.3833209900004</v>
      </c>
      <c r="P99" s="2">
        <v>85</v>
      </c>
    </row>
    <row r="100" spans="1:16" ht="13.35" customHeight="1" x14ac:dyDescent="0.2">
      <c r="A100" s="1">
        <v>86</v>
      </c>
      <c r="B100" s="3" t="s">
        <v>73</v>
      </c>
      <c r="C100" s="37">
        <f t="shared" si="57"/>
        <v>699.02143326000009</v>
      </c>
      <c r="D100" s="37">
        <v>36.278912000000005</v>
      </c>
      <c r="E100" s="37">
        <v>74.659125270000004</v>
      </c>
      <c r="F100" s="37">
        <v>111.92018526</v>
      </c>
      <c r="G100" s="37">
        <v>476.16321073000006</v>
      </c>
      <c r="H100" s="37">
        <f t="shared" ref="H100:H104" si="61">SUM(I100,J100,K100,L100)</f>
        <v>669.69253285999991</v>
      </c>
      <c r="I100" s="37">
        <v>470.97073860999996</v>
      </c>
      <c r="J100" s="37">
        <v>119.08389898</v>
      </c>
      <c r="K100" s="37">
        <v>34.060198530000001</v>
      </c>
      <c r="L100" s="37">
        <v>45.577696739999993</v>
      </c>
      <c r="M100" s="37">
        <f t="shared" ref="M100:M103" si="62">SUM(N100,O100)</f>
        <v>190.12499386000002</v>
      </c>
      <c r="N100" s="37">
        <v>68.41370280000001</v>
      </c>
      <c r="O100" s="37">
        <v>121.71129106000001</v>
      </c>
      <c r="P100" s="2">
        <v>86</v>
      </c>
    </row>
    <row r="101" spans="1:16" ht="13.35" customHeight="1" x14ac:dyDescent="0.2">
      <c r="A101" s="1">
        <v>87</v>
      </c>
      <c r="B101" s="3" t="s">
        <v>74</v>
      </c>
      <c r="C101" s="37">
        <f t="shared" si="57"/>
        <v>3699.83792472</v>
      </c>
      <c r="D101" s="37">
        <v>-1055.0911684499999</v>
      </c>
      <c r="E101" s="37">
        <v>204.87485393999992</v>
      </c>
      <c r="F101" s="37">
        <v>311.93724229000009</v>
      </c>
      <c r="G101" s="37">
        <v>4238.1169969399998</v>
      </c>
      <c r="H101" s="37">
        <f t="shared" si="61"/>
        <v>3991.6424007600008</v>
      </c>
      <c r="I101" s="37">
        <v>-301.48483330999989</v>
      </c>
      <c r="J101" s="37">
        <v>1207.26677266</v>
      </c>
      <c r="K101" s="37">
        <v>1777.5452945500003</v>
      </c>
      <c r="L101" s="37">
        <v>1308.3151668600001</v>
      </c>
      <c r="M101" s="37">
        <f t="shared" si="62"/>
        <v>2666.1714020300001</v>
      </c>
      <c r="N101" s="37">
        <v>862.7276214499999</v>
      </c>
      <c r="O101" s="37">
        <v>1803.4437805800001</v>
      </c>
      <c r="P101" s="2">
        <v>87</v>
      </c>
    </row>
    <row r="102" spans="1:16" ht="13.35" customHeight="1" x14ac:dyDescent="0.2">
      <c r="A102" s="1">
        <v>88</v>
      </c>
      <c r="B102" s="3" t="s">
        <v>75</v>
      </c>
      <c r="C102" s="37">
        <f t="shared" si="57"/>
        <v>1624.9808729999995</v>
      </c>
      <c r="D102" s="37">
        <v>86.220897239999999</v>
      </c>
      <c r="E102" s="37">
        <v>-236.49759964000012</v>
      </c>
      <c r="F102" s="37">
        <v>1592.6290401899998</v>
      </c>
      <c r="G102" s="37">
        <v>182.62853520999994</v>
      </c>
      <c r="H102" s="37">
        <f t="shared" si="61"/>
        <v>4624.2983118300008</v>
      </c>
      <c r="I102" s="37">
        <v>1929.5874727700002</v>
      </c>
      <c r="J102" s="37">
        <v>1698.4962609100003</v>
      </c>
      <c r="K102" s="37">
        <v>638.53129549000005</v>
      </c>
      <c r="L102" s="37">
        <v>357.68328265999997</v>
      </c>
      <c r="M102" s="37">
        <f t="shared" si="62"/>
        <v>4328.4655372199995</v>
      </c>
      <c r="N102" s="37">
        <v>3010.2554488599999</v>
      </c>
      <c r="O102" s="37">
        <v>1318.2100883599999</v>
      </c>
      <c r="P102" s="2">
        <v>88</v>
      </c>
    </row>
    <row r="103" spans="1:16" ht="13.35" customHeight="1" x14ac:dyDescent="0.2">
      <c r="A103" s="1">
        <v>89</v>
      </c>
      <c r="B103" s="3" t="s">
        <v>76</v>
      </c>
      <c r="C103" s="37">
        <f t="shared" si="57"/>
        <v>-6.7832148699999664</v>
      </c>
      <c r="D103" s="37">
        <v>-99.573169829999983</v>
      </c>
      <c r="E103" s="37">
        <v>187.68402011000001</v>
      </c>
      <c r="F103" s="37">
        <v>38.473165829999999</v>
      </c>
      <c r="G103" s="37">
        <v>-133.36723097999999</v>
      </c>
      <c r="H103" s="37">
        <f t="shared" si="61"/>
        <v>83.818237840000023</v>
      </c>
      <c r="I103" s="37">
        <v>247.12504885000001</v>
      </c>
      <c r="J103" s="37">
        <v>236.32833116</v>
      </c>
      <c r="K103" s="37">
        <v>-308.75005306000003</v>
      </c>
      <c r="L103" s="37">
        <v>-90.885089109999996</v>
      </c>
      <c r="M103" s="37">
        <f t="shared" si="62"/>
        <v>68.098017429999999</v>
      </c>
      <c r="N103" s="37">
        <v>119.07985644</v>
      </c>
      <c r="O103" s="37">
        <v>-50.981839009999995</v>
      </c>
      <c r="P103" s="2">
        <v>89</v>
      </c>
    </row>
    <row r="104" spans="1:16" ht="13.35" customHeight="1" x14ac:dyDescent="0.2">
      <c r="A104" s="1">
        <v>90</v>
      </c>
      <c r="B104" s="3" t="s">
        <v>77</v>
      </c>
      <c r="C104" s="39">
        <f t="shared" si="57"/>
        <v>-115.63302763999968</v>
      </c>
      <c r="D104" s="39">
        <v>-1187.8740361800001</v>
      </c>
      <c r="E104" s="39">
        <v>2493.3363067600003</v>
      </c>
      <c r="F104" s="39">
        <v>7.9184880900000003</v>
      </c>
      <c r="G104" s="39">
        <v>-1429.0137863099999</v>
      </c>
      <c r="H104" s="39">
        <f t="shared" si="61"/>
        <v>643.54339892000007</v>
      </c>
      <c r="I104" s="39">
        <v>1699.34683849</v>
      </c>
      <c r="J104" s="39">
        <v>395.04563854000003</v>
      </c>
      <c r="K104" s="39">
        <v>465.53869711000004</v>
      </c>
      <c r="L104" s="39">
        <v>-1916.3877752200001</v>
      </c>
      <c r="M104" s="39">
        <f>SUM(N104,O104)</f>
        <v>793.37871495000002</v>
      </c>
      <c r="N104" s="39">
        <v>1614.7383406399999</v>
      </c>
      <c r="O104" s="39">
        <v>-821.35962568999992</v>
      </c>
      <c r="P104" s="2">
        <v>90</v>
      </c>
    </row>
    <row r="105" spans="1:16" ht="14.1" customHeight="1" x14ac:dyDescent="0.2">
      <c r="A105" s="1">
        <v>91</v>
      </c>
      <c r="B105" s="3" t="s">
        <v>78</v>
      </c>
      <c r="C105" s="38">
        <f>SUM(-C14,-C78)</f>
        <v>-4414.4132250100101</v>
      </c>
      <c r="D105" s="38">
        <f t="shared" ref="D105:O105" si="63">SUM(-D14,-D78)</f>
        <v>-2039.8947515999978</v>
      </c>
      <c r="E105" s="38">
        <f t="shared" si="63"/>
        <v>-928.59309848999771</v>
      </c>
      <c r="F105" s="38">
        <f t="shared" si="63"/>
        <v>521.90758420999941</v>
      </c>
      <c r="G105" s="38">
        <f t="shared" si="63"/>
        <v>-1967.8329591300017</v>
      </c>
      <c r="H105" s="38">
        <f t="shared" si="63"/>
        <v>-1116.3670198500033</v>
      </c>
      <c r="I105" s="38">
        <f t="shared" si="63"/>
        <v>1359.0976566600011</v>
      </c>
      <c r="J105" s="38">
        <f t="shared" si="63"/>
        <v>-1246.1771237900016</v>
      </c>
      <c r="K105" s="38">
        <f t="shared" si="63"/>
        <v>-765.11697830000048</v>
      </c>
      <c r="L105" s="38">
        <f t="shared" si="63"/>
        <v>-464.17057442000055</v>
      </c>
      <c r="M105" s="38">
        <f t="shared" si="63"/>
        <v>-3895.1823151400022</v>
      </c>
      <c r="N105" s="38">
        <f t="shared" si="63"/>
        <v>-3725.982882329999</v>
      </c>
      <c r="O105" s="38">
        <f t="shared" si="63"/>
        <v>-169.19943281000099</v>
      </c>
      <c r="P105" s="2">
        <v>91</v>
      </c>
    </row>
    <row r="106" spans="1:16" ht="6" customHeight="1" x14ac:dyDescent="0.2">
      <c r="A106" s="5"/>
      <c r="B106" s="6"/>
      <c r="C106" s="22"/>
      <c r="D106" s="22"/>
      <c r="E106" s="22"/>
      <c r="F106" s="22"/>
      <c r="G106" s="22"/>
      <c r="H106" s="22"/>
      <c r="I106" s="6"/>
      <c r="J106" s="6"/>
      <c r="K106" s="6"/>
      <c r="L106" s="6"/>
      <c r="M106" s="22"/>
      <c r="N106" s="22"/>
      <c r="O106" s="22"/>
      <c r="P106" s="7"/>
    </row>
    <row r="107" spans="1:16" ht="6" customHeight="1" x14ac:dyDescent="0.2">
      <c r="B107" s="21"/>
      <c r="C107" s="23"/>
      <c r="D107" s="23"/>
      <c r="E107" s="23"/>
      <c r="F107" s="23"/>
      <c r="G107" s="23"/>
      <c r="H107" s="23"/>
    </row>
    <row r="108" spans="1:16" ht="12.75" customHeight="1" x14ac:dyDescent="0.2">
      <c r="A108" s="13" t="s">
        <v>84</v>
      </c>
      <c r="C108" s="15"/>
      <c r="D108" s="15"/>
      <c r="E108" s="15"/>
      <c r="F108" s="15"/>
      <c r="G108" s="15"/>
      <c r="H108" s="15"/>
    </row>
    <row r="109" spans="1:16" ht="12.75" customHeight="1" x14ac:dyDescent="0.2">
      <c r="A109" s="36" t="s">
        <v>94</v>
      </c>
      <c r="C109" s="15"/>
      <c r="D109" s="15"/>
      <c r="E109" s="15"/>
      <c r="F109" s="15"/>
      <c r="G109" s="15"/>
      <c r="H109" s="15"/>
    </row>
    <row r="110" spans="1:16" ht="12.75" customHeight="1" x14ac:dyDescent="0.2">
      <c r="A110" s="13" t="s">
        <v>81</v>
      </c>
      <c r="C110" s="15"/>
      <c r="D110" s="15"/>
      <c r="E110" s="15"/>
      <c r="F110" s="15"/>
      <c r="G110" s="15"/>
      <c r="H110" s="15"/>
    </row>
    <row r="111" spans="1:16" ht="12.75" customHeight="1" x14ac:dyDescent="0.2">
      <c r="A111" s="16" t="s">
        <v>9</v>
      </c>
      <c r="C111" s="15"/>
      <c r="D111" s="15"/>
      <c r="E111" s="15"/>
      <c r="F111" s="15"/>
      <c r="G111" s="15"/>
      <c r="H111" s="15"/>
    </row>
    <row r="112" spans="1:16" ht="12.75" customHeight="1" x14ac:dyDescent="0.2">
      <c r="A112" s="16" t="s">
        <v>10</v>
      </c>
      <c r="C112" s="15"/>
      <c r="D112" s="15"/>
      <c r="E112" s="15"/>
      <c r="F112" s="15"/>
      <c r="G112" s="15"/>
      <c r="H112" s="15"/>
    </row>
    <row r="113" spans="1:8" ht="12.75" customHeight="1" x14ac:dyDescent="0.2">
      <c r="A113" s="17" t="s">
        <v>14</v>
      </c>
      <c r="C113" s="15"/>
      <c r="D113" s="15"/>
      <c r="E113" s="15"/>
      <c r="F113" s="15"/>
      <c r="G113" s="15"/>
      <c r="H113" s="15"/>
    </row>
    <row r="114" spans="1:8" ht="12.75" customHeight="1" x14ac:dyDescent="0.2">
      <c r="C114" s="15"/>
      <c r="D114" s="15"/>
      <c r="E114" s="15"/>
      <c r="F114" s="15"/>
      <c r="G114" s="15"/>
      <c r="H114" s="15"/>
    </row>
    <row r="115" spans="1:8" ht="12.75" customHeight="1" x14ac:dyDescent="0.2">
      <c r="C115" s="15"/>
      <c r="D115" s="15"/>
      <c r="E115" s="15"/>
      <c r="F115" s="15"/>
      <c r="G115" s="15"/>
      <c r="H115" s="15"/>
    </row>
    <row r="116" spans="1:8" ht="12.75" customHeight="1" x14ac:dyDescent="0.2">
      <c r="C116" s="15"/>
      <c r="D116" s="15"/>
      <c r="E116" s="15"/>
      <c r="F116" s="15"/>
      <c r="G116" s="15"/>
      <c r="H116" s="15"/>
    </row>
    <row r="117" spans="1:8" ht="12.75" customHeight="1" x14ac:dyDescent="0.2">
      <c r="C117" s="15"/>
      <c r="D117" s="15"/>
      <c r="E117" s="15"/>
      <c r="F117" s="15"/>
      <c r="G117" s="15"/>
      <c r="H117" s="15"/>
    </row>
    <row r="118" spans="1:8" ht="12.75" customHeight="1" x14ac:dyDescent="0.2">
      <c r="C118" s="15"/>
      <c r="D118" s="15"/>
      <c r="E118" s="15"/>
      <c r="F118" s="15"/>
      <c r="G118" s="15"/>
      <c r="H118" s="15"/>
    </row>
    <row r="119" spans="1:8" ht="12.75" customHeight="1" x14ac:dyDescent="0.2">
      <c r="C119" s="15"/>
      <c r="D119" s="15"/>
      <c r="E119" s="15"/>
      <c r="F119" s="15"/>
      <c r="G119" s="15"/>
      <c r="H119" s="15"/>
    </row>
    <row r="120" spans="1:8" ht="12.75" customHeight="1" x14ac:dyDescent="0.2">
      <c r="C120" s="14"/>
      <c r="D120" s="14"/>
      <c r="E120" s="14"/>
      <c r="F120" s="14"/>
      <c r="G120" s="14"/>
      <c r="H120" s="14"/>
    </row>
    <row r="121" spans="1:8" ht="12.75" customHeight="1" x14ac:dyDescent="0.2">
      <c r="C121" s="18"/>
      <c r="D121" s="18"/>
      <c r="E121" s="18"/>
      <c r="F121" s="18"/>
      <c r="G121" s="18"/>
      <c r="H121" s="18"/>
    </row>
    <row r="122" spans="1:8" ht="12.75" customHeight="1" x14ac:dyDescent="0.2">
      <c r="C122" s="18"/>
      <c r="D122" s="18"/>
      <c r="E122" s="18"/>
      <c r="F122" s="18"/>
      <c r="G122" s="18"/>
      <c r="H122" s="18"/>
    </row>
    <row r="123" spans="1:8" ht="12.75" customHeight="1" x14ac:dyDescent="0.2">
      <c r="C123" s="18"/>
      <c r="D123" s="18"/>
      <c r="E123" s="18"/>
      <c r="F123" s="18"/>
      <c r="G123" s="18"/>
      <c r="H123" s="18"/>
    </row>
    <row r="124" spans="1:8" ht="12.75" customHeight="1" x14ac:dyDescent="0.2">
      <c r="C124" s="18"/>
      <c r="D124" s="18"/>
      <c r="E124" s="18"/>
      <c r="F124" s="18"/>
      <c r="G124" s="18"/>
      <c r="H124" s="18"/>
    </row>
    <row r="125" spans="1:8" ht="12.75" customHeight="1" x14ac:dyDescent="0.2">
      <c r="C125" s="18"/>
      <c r="D125" s="18"/>
      <c r="E125" s="18"/>
      <c r="F125" s="18"/>
      <c r="G125" s="18"/>
      <c r="H125" s="18"/>
    </row>
    <row r="126" spans="1:8" ht="12.75" customHeight="1" x14ac:dyDescent="0.2">
      <c r="C126" s="14"/>
      <c r="D126" s="14"/>
      <c r="E126" s="14"/>
      <c r="F126" s="14"/>
      <c r="G126" s="14"/>
      <c r="H126" s="14"/>
    </row>
    <row r="127" spans="1:8" ht="12.75" customHeight="1" x14ac:dyDescent="0.2">
      <c r="C127" s="18"/>
      <c r="D127" s="18"/>
      <c r="E127" s="18"/>
      <c r="F127" s="18"/>
      <c r="G127" s="18"/>
      <c r="H127" s="18"/>
    </row>
    <row r="128" spans="1:8" ht="12.75" customHeight="1" x14ac:dyDescent="0.2">
      <c r="C128" s="14"/>
      <c r="D128" s="14"/>
      <c r="E128" s="14"/>
      <c r="F128" s="14"/>
      <c r="G128" s="14"/>
      <c r="H128" s="14"/>
    </row>
    <row r="129" spans="3:8" ht="12.75" customHeight="1" x14ac:dyDescent="0.2">
      <c r="C129" s="19"/>
      <c r="D129" s="19"/>
      <c r="E129" s="19"/>
      <c r="F129" s="19"/>
      <c r="G129" s="19"/>
      <c r="H129" s="19"/>
    </row>
    <row r="130" spans="3:8" ht="12.75" customHeight="1" x14ac:dyDescent="0.2">
      <c r="C130" s="18"/>
      <c r="D130" s="18"/>
      <c r="E130" s="18"/>
      <c r="F130" s="18"/>
      <c r="G130" s="18"/>
      <c r="H130" s="18"/>
    </row>
    <row r="131" spans="3:8" ht="12.75" customHeight="1" x14ac:dyDescent="0.2">
      <c r="C131" s="20"/>
      <c r="D131" s="20"/>
      <c r="E131" s="20"/>
      <c r="F131" s="20"/>
      <c r="G131" s="20"/>
      <c r="H131" s="20"/>
    </row>
    <row r="132" spans="3:8" ht="12.75" customHeight="1" x14ac:dyDescent="0.2">
      <c r="C132" s="18"/>
      <c r="D132" s="18"/>
      <c r="E132" s="18"/>
      <c r="F132" s="18"/>
      <c r="G132" s="18"/>
      <c r="H132" s="18"/>
    </row>
    <row r="133" spans="3:8" ht="12.75" customHeight="1" x14ac:dyDescent="0.2">
      <c r="C133" s="21"/>
      <c r="D133" s="21"/>
      <c r="E133" s="21"/>
      <c r="F133" s="21"/>
      <c r="G133" s="21"/>
      <c r="H133" s="21"/>
    </row>
    <row r="134" spans="3:8" ht="12.75" customHeight="1" x14ac:dyDescent="0.2">
      <c r="C134" s="19"/>
      <c r="D134" s="19"/>
      <c r="E134" s="19"/>
      <c r="F134" s="19"/>
      <c r="G134" s="19"/>
      <c r="H134" s="19"/>
    </row>
    <row r="135" spans="3:8" ht="12.75" customHeight="1" x14ac:dyDescent="0.2">
      <c r="C135" s="14"/>
      <c r="D135" s="14"/>
      <c r="E135" s="14"/>
      <c r="F135" s="14"/>
      <c r="G135" s="14"/>
      <c r="H135" s="14"/>
    </row>
    <row r="136" spans="3:8" ht="12.75" customHeight="1" x14ac:dyDescent="0.2">
      <c r="C136" s="20"/>
      <c r="D136" s="20"/>
      <c r="E136" s="20"/>
      <c r="F136" s="20"/>
      <c r="G136" s="20"/>
      <c r="H136" s="20"/>
    </row>
    <row r="137" spans="3:8" ht="12.75" customHeight="1" x14ac:dyDescent="0.2">
      <c r="C137" s="14"/>
      <c r="D137" s="14"/>
      <c r="E137" s="14"/>
      <c r="F137" s="14"/>
      <c r="G137" s="14"/>
      <c r="H137" s="14"/>
    </row>
    <row r="138" spans="3:8" ht="12.75" customHeight="1" x14ac:dyDescent="0.2">
      <c r="C138" s="14"/>
    </row>
    <row r="139" spans="3:8" ht="12.75" customHeight="1" x14ac:dyDescent="0.2">
      <c r="C139" s="14"/>
    </row>
    <row r="140" spans="3:8" ht="12.75" customHeight="1" x14ac:dyDescent="0.2">
      <c r="C140" s="14"/>
    </row>
    <row r="141" spans="3:8" ht="12.75" customHeight="1" x14ac:dyDescent="0.2">
      <c r="C141" s="14"/>
    </row>
    <row r="142" spans="3:8" ht="12.75" customHeight="1" x14ac:dyDescent="0.2">
      <c r="C142" s="14"/>
    </row>
    <row r="143" spans="3:8" ht="12.75" customHeight="1" x14ac:dyDescent="0.2">
      <c r="C143" s="14"/>
    </row>
    <row r="144" spans="3:8" ht="12.75" customHeight="1" x14ac:dyDescent="0.2">
      <c r="C144" s="14"/>
    </row>
    <row r="145" spans="3:3" ht="12.75" customHeight="1" x14ac:dyDescent="0.2">
      <c r="C145" s="14"/>
    </row>
    <row r="146" spans="3:3" ht="12.75" customHeight="1" x14ac:dyDescent="0.2">
      <c r="C146" s="14"/>
    </row>
    <row r="147" spans="3:3" ht="12.75" customHeight="1" x14ac:dyDescent="0.2">
      <c r="C147" s="14"/>
    </row>
    <row r="148" spans="3:3" ht="12.75" customHeight="1" x14ac:dyDescent="0.2">
      <c r="C148" s="14"/>
    </row>
    <row r="149" spans="3:3" ht="12.75" customHeight="1" x14ac:dyDescent="0.2">
      <c r="C149" s="14"/>
    </row>
    <row r="150" spans="3:3" ht="12.75" customHeight="1" x14ac:dyDescent="0.2">
      <c r="C150" s="14"/>
    </row>
    <row r="151" spans="3:3" ht="12.75" customHeight="1" x14ac:dyDescent="0.2">
      <c r="C151" s="14"/>
    </row>
    <row r="152" spans="3:3" ht="12.75" customHeight="1" x14ac:dyDescent="0.2">
      <c r="C152" s="14"/>
    </row>
    <row r="153" spans="3:3" ht="12.75" customHeight="1" x14ac:dyDescent="0.2">
      <c r="C153" s="14"/>
    </row>
    <row r="154" spans="3:3" ht="12.75" customHeight="1" x14ac:dyDescent="0.2">
      <c r="C154" s="14"/>
    </row>
    <row r="155" spans="3:3" ht="12.75" customHeight="1" x14ac:dyDescent="0.2">
      <c r="C155" s="14"/>
    </row>
    <row r="156" spans="3:3" ht="12.75" customHeight="1" x14ac:dyDescent="0.2">
      <c r="C156" s="14"/>
    </row>
    <row r="157" spans="3:3" ht="12.75" customHeight="1" x14ac:dyDescent="0.2">
      <c r="C157" s="14"/>
    </row>
    <row r="158" spans="3:3" ht="12.75" customHeight="1" x14ac:dyDescent="0.2">
      <c r="C158" s="14"/>
    </row>
    <row r="159" spans="3:3" ht="12.75" customHeight="1" x14ac:dyDescent="0.2">
      <c r="C159" s="14"/>
    </row>
    <row r="160" spans="3:3" ht="12.75" customHeight="1" x14ac:dyDescent="0.2">
      <c r="C160" s="14"/>
    </row>
    <row r="161" spans="3:3" ht="12.75" customHeight="1" x14ac:dyDescent="0.2">
      <c r="C161" s="14"/>
    </row>
    <row r="162" spans="3:3" ht="12.75" customHeight="1" x14ac:dyDescent="0.2">
      <c r="C162" s="14"/>
    </row>
    <row r="163" spans="3:3" ht="12.75" customHeight="1" x14ac:dyDescent="0.2">
      <c r="C163" s="14"/>
    </row>
    <row r="164" spans="3:3" ht="12.75" customHeight="1" x14ac:dyDescent="0.2">
      <c r="C164" s="14"/>
    </row>
    <row r="165" spans="3:3" ht="12.75" customHeight="1" x14ac:dyDescent="0.2">
      <c r="C165" s="14"/>
    </row>
    <row r="166" spans="3:3" ht="12.75" customHeight="1" x14ac:dyDescent="0.2">
      <c r="C166" s="14"/>
    </row>
    <row r="167" spans="3:3" ht="12.75" customHeight="1" x14ac:dyDescent="0.2">
      <c r="C167" s="14"/>
    </row>
    <row r="168" spans="3:3" ht="12.75" customHeight="1" x14ac:dyDescent="0.2">
      <c r="C168" s="14"/>
    </row>
    <row r="169" spans="3:3" ht="12.75" customHeight="1" x14ac:dyDescent="0.2">
      <c r="C169" s="14"/>
    </row>
    <row r="170" spans="3:3" ht="12.75" customHeight="1" x14ac:dyDescent="0.2">
      <c r="C170" s="14"/>
    </row>
    <row r="171" spans="3:3" ht="12.75" customHeight="1" x14ac:dyDescent="0.2">
      <c r="C171" s="14"/>
    </row>
    <row r="172" spans="3:3" ht="12.75" customHeight="1" x14ac:dyDescent="0.2">
      <c r="C172" s="14"/>
    </row>
    <row r="173" spans="3:3" ht="12.75" customHeight="1" x14ac:dyDescent="0.2">
      <c r="C173" s="14"/>
    </row>
    <row r="174" spans="3:3" ht="12.75" customHeight="1" x14ac:dyDescent="0.2">
      <c r="C174" s="14"/>
    </row>
    <row r="175" spans="3:3" ht="12.75" customHeight="1" x14ac:dyDescent="0.2">
      <c r="C175" s="14"/>
    </row>
    <row r="176" spans="3:3" ht="12.75" customHeight="1" x14ac:dyDescent="0.2">
      <c r="C176" s="14"/>
    </row>
    <row r="177" spans="3:3" ht="12.75" customHeight="1" x14ac:dyDescent="0.2">
      <c r="C177" s="14"/>
    </row>
    <row r="178" spans="3:3" ht="12.75" customHeight="1" x14ac:dyDescent="0.2">
      <c r="C178" s="14"/>
    </row>
    <row r="179" spans="3:3" ht="12.75" customHeight="1" x14ac:dyDescent="0.2">
      <c r="C179" s="14"/>
    </row>
    <row r="180" spans="3:3" ht="12.75" customHeight="1" x14ac:dyDescent="0.2">
      <c r="C180" s="14"/>
    </row>
    <row r="181" spans="3:3" ht="12.75" customHeight="1" x14ac:dyDescent="0.2">
      <c r="C181" s="14"/>
    </row>
    <row r="182" spans="3:3" ht="12.75" customHeight="1" x14ac:dyDescent="0.2">
      <c r="C182" s="14"/>
    </row>
    <row r="183" spans="3:3" ht="12.75" customHeight="1" x14ac:dyDescent="0.2">
      <c r="C183" s="14"/>
    </row>
    <row r="184" spans="3:3" ht="12.75" customHeight="1" x14ac:dyDescent="0.2">
      <c r="C184" s="14"/>
    </row>
    <row r="185" spans="3:3" ht="12.75" customHeight="1" x14ac:dyDescent="0.2">
      <c r="C185" s="14"/>
    </row>
    <row r="186" spans="3:3" ht="12.75" customHeight="1" x14ac:dyDescent="0.2">
      <c r="C186" s="14"/>
    </row>
    <row r="187" spans="3:3" ht="12.75" customHeight="1" x14ac:dyDescent="0.2">
      <c r="C187" s="14"/>
    </row>
    <row r="188" spans="3:3" ht="12.75" customHeight="1" x14ac:dyDescent="0.2">
      <c r="C188" s="14"/>
    </row>
    <row r="189" spans="3:3" ht="12.75" customHeight="1" x14ac:dyDescent="0.2">
      <c r="C189" s="14"/>
    </row>
    <row r="190" spans="3:3" ht="12.75" customHeight="1" x14ac:dyDescent="0.2">
      <c r="C190" s="14"/>
    </row>
    <row r="191" spans="3:3" ht="12.75" customHeight="1" x14ac:dyDescent="0.2">
      <c r="C191" s="14"/>
    </row>
    <row r="192" spans="3:3" ht="12.75" customHeight="1" x14ac:dyDescent="0.2">
      <c r="C192" s="14"/>
    </row>
    <row r="193" spans="3:3" ht="12.75" customHeight="1" x14ac:dyDescent="0.2">
      <c r="C193" s="14"/>
    </row>
    <row r="194" spans="3:3" ht="12.75" customHeight="1" x14ac:dyDescent="0.2">
      <c r="C194" s="14"/>
    </row>
    <row r="195" spans="3:3" ht="12.75" customHeight="1" x14ac:dyDescent="0.2">
      <c r="C195" s="14"/>
    </row>
    <row r="196" spans="3:3" ht="12.75" customHeight="1" x14ac:dyDescent="0.2">
      <c r="C196" s="14"/>
    </row>
    <row r="197" spans="3:3" ht="12.75" customHeight="1" x14ac:dyDescent="0.2">
      <c r="C197" s="14"/>
    </row>
    <row r="198" spans="3:3" ht="12.75" customHeight="1" x14ac:dyDescent="0.2">
      <c r="C198" s="14"/>
    </row>
    <row r="199" spans="3:3" ht="12.75" customHeight="1" x14ac:dyDescent="0.2">
      <c r="C199" s="14"/>
    </row>
    <row r="200" spans="3:3" ht="12.75" customHeight="1" x14ac:dyDescent="0.2">
      <c r="C200" s="14"/>
    </row>
    <row r="201" spans="3:3" ht="12.75" customHeight="1" x14ac:dyDescent="0.2">
      <c r="C201" s="14"/>
    </row>
    <row r="202" spans="3:3" ht="12.75" customHeight="1" x14ac:dyDescent="0.2">
      <c r="C202" s="14"/>
    </row>
    <row r="203" spans="3:3" ht="12.75" customHeight="1" x14ac:dyDescent="0.2">
      <c r="C203" s="14"/>
    </row>
    <row r="204" spans="3:3" ht="12.75" customHeight="1" x14ac:dyDescent="0.2">
      <c r="C204" s="14"/>
    </row>
    <row r="205" spans="3:3" ht="12.75" customHeight="1" x14ac:dyDescent="0.2">
      <c r="C205" s="14"/>
    </row>
    <row r="206" spans="3:3" ht="12.75" customHeight="1" x14ac:dyDescent="0.2">
      <c r="C206" s="14"/>
    </row>
    <row r="207" spans="3:3" ht="12.75" customHeight="1" x14ac:dyDescent="0.2">
      <c r="C207" s="14"/>
    </row>
    <row r="208" spans="3:3" ht="12.75" customHeight="1" x14ac:dyDescent="0.2">
      <c r="C208" s="14"/>
    </row>
    <row r="209" spans="3:3" ht="12.75" customHeight="1" x14ac:dyDescent="0.2">
      <c r="C209" s="14"/>
    </row>
    <row r="210" spans="3:3" ht="12.75" customHeight="1" x14ac:dyDescent="0.2">
      <c r="C210" s="14"/>
    </row>
    <row r="211" spans="3:3" ht="12.75" customHeight="1" x14ac:dyDescent="0.2">
      <c r="C211" s="14"/>
    </row>
    <row r="212" spans="3:3" ht="12.75" customHeight="1" x14ac:dyDescent="0.2">
      <c r="C212" s="14"/>
    </row>
    <row r="213" spans="3:3" ht="12.75" customHeight="1" x14ac:dyDescent="0.2">
      <c r="C213" s="14"/>
    </row>
    <row r="214" spans="3:3" ht="12.75" customHeight="1" x14ac:dyDescent="0.2">
      <c r="C214" s="14"/>
    </row>
    <row r="215" spans="3:3" ht="12.75" customHeight="1" x14ac:dyDescent="0.2">
      <c r="C215" s="14"/>
    </row>
    <row r="216" spans="3:3" ht="12.75" customHeight="1" x14ac:dyDescent="0.2">
      <c r="C216" s="14"/>
    </row>
    <row r="217" spans="3:3" ht="12.75" customHeight="1" x14ac:dyDescent="0.2">
      <c r="C217" s="14"/>
    </row>
    <row r="218" spans="3:3" ht="12.75" customHeight="1" x14ac:dyDescent="0.2">
      <c r="C218" s="14"/>
    </row>
    <row r="219" spans="3:3" ht="12.75" customHeight="1" x14ac:dyDescent="0.2">
      <c r="C219" s="14"/>
    </row>
    <row r="220" spans="3:3" ht="12.75" customHeight="1" x14ac:dyDescent="0.2">
      <c r="C220" s="14"/>
    </row>
    <row r="221" spans="3:3" ht="12.75" customHeight="1" x14ac:dyDescent="0.2">
      <c r="C221" s="14"/>
    </row>
    <row r="222" spans="3:3" ht="12.75" customHeight="1" x14ac:dyDescent="0.2">
      <c r="C222" s="14"/>
    </row>
    <row r="223" spans="3:3" ht="12.75" customHeight="1" x14ac:dyDescent="0.2">
      <c r="C223" s="14"/>
    </row>
    <row r="224" spans="3:3" ht="12.75" customHeight="1" x14ac:dyDescent="0.2">
      <c r="C224" s="14"/>
    </row>
    <row r="225" spans="3:3" ht="12.75" customHeight="1" x14ac:dyDescent="0.2">
      <c r="C225" s="14"/>
    </row>
    <row r="226" spans="3:3" ht="12.75" customHeight="1" x14ac:dyDescent="0.2">
      <c r="C226" s="14"/>
    </row>
    <row r="227" spans="3:3" ht="12.75" customHeight="1" x14ac:dyDescent="0.2">
      <c r="C227" s="14"/>
    </row>
    <row r="228" spans="3:3" ht="12.75" customHeight="1" x14ac:dyDescent="0.2">
      <c r="C228" s="14"/>
    </row>
    <row r="229" spans="3:3" ht="12.75" customHeight="1" x14ac:dyDescent="0.2">
      <c r="C229" s="14"/>
    </row>
    <row r="230" spans="3:3" ht="12.75" customHeight="1" x14ac:dyDescent="0.2">
      <c r="C230" s="14"/>
    </row>
    <row r="231" spans="3:3" ht="12.75" customHeight="1" x14ac:dyDescent="0.2">
      <c r="C231" s="14"/>
    </row>
    <row r="232" spans="3:3" ht="12.75" customHeight="1" x14ac:dyDescent="0.2">
      <c r="C232" s="14"/>
    </row>
    <row r="233" spans="3:3" ht="12.75" customHeight="1" x14ac:dyDescent="0.2">
      <c r="C233" s="14"/>
    </row>
    <row r="234" spans="3:3" ht="12.75" customHeight="1" x14ac:dyDescent="0.2">
      <c r="C234" s="14"/>
    </row>
    <row r="235" spans="3:3" ht="12.75" customHeight="1" x14ac:dyDescent="0.2">
      <c r="C235" s="14"/>
    </row>
    <row r="236" spans="3:3" ht="12.75" customHeight="1" x14ac:dyDescent="0.2">
      <c r="C236" s="14"/>
    </row>
    <row r="237" spans="3:3" ht="12.75" customHeight="1" x14ac:dyDescent="0.2">
      <c r="C237" s="14"/>
    </row>
    <row r="238" spans="3:3" ht="12.75" customHeight="1" x14ac:dyDescent="0.2">
      <c r="C238" s="14"/>
    </row>
    <row r="239" spans="3:3" ht="12.75" customHeight="1" x14ac:dyDescent="0.2">
      <c r="C239" s="14"/>
    </row>
    <row r="240" spans="3:3" ht="12.75" customHeight="1" x14ac:dyDescent="0.2">
      <c r="C240" s="14"/>
    </row>
    <row r="241" spans="3:3" ht="12.75" customHeight="1" x14ac:dyDescent="0.2">
      <c r="C241" s="14"/>
    </row>
    <row r="242" spans="3:3" ht="12.75" customHeight="1" x14ac:dyDescent="0.2">
      <c r="C242" s="14"/>
    </row>
    <row r="243" spans="3:3" ht="12.75" customHeight="1" x14ac:dyDescent="0.2">
      <c r="C243" s="14"/>
    </row>
    <row r="244" spans="3:3" ht="12.75" customHeight="1" x14ac:dyDescent="0.2">
      <c r="C244" s="14"/>
    </row>
  </sheetData>
  <mergeCells count="20">
    <mergeCell ref="A8:A12"/>
    <mergeCell ref="C8:G8"/>
    <mergeCell ref="H8:O8"/>
    <mergeCell ref="P8:P12"/>
    <mergeCell ref="C9:G9"/>
    <mergeCell ref="H9:O9"/>
    <mergeCell ref="C10:G10"/>
    <mergeCell ref="H10:L10"/>
    <mergeCell ref="M10:O10"/>
    <mergeCell ref="C11:C12"/>
    <mergeCell ref="D11:G11"/>
    <mergeCell ref="H11:H12"/>
    <mergeCell ref="I11:L11"/>
    <mergeCell ref="N11:O11"/>
    <mergeCell ref="A1:G1"/>
    <mergeCell ref="H1:P1"/>
    <mergeCell ref="A2:G2"/>
    <mergeCell ref="H2:P2"/>
    <mergeCell ref="A3:G3"/>
    <mergeCell ref="H3:P3"/>
  </mergeCells>
  <printOptions horizontalCentered="1"/>
  <pageMargins left="0.74803149606299213" right="0.74803149606299213" top="0.98425196850393704" bottom="0.98425196850393704" header="0.31496062992125984" footer="0.31496062992125984"/>
  <pageSetup scale="8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3 RCN</vt:lpstr>
      <vt:lpstr>'Cuadro 3 RCN'!Área_de_impresión</vt:lpstr>
      <vt:lpstr>'Cuadro 3 RCN'!Títulos_a_imprimir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2026-08-24T13:08:06Z</cp:lastPrinted>
  <dcterms:created xsi:type="dcterms:W3CDTF">2018-11-21T20:09:16Z</dcterms:created>
  <dcterms:modified xsi:type="dcterms:W3CDTF">2026-09-24T22:25:08Z</dcterms:modified>
</cp:coreProperties>
</file>